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Projekte Public Consulting\Beauftragte\13682 Ökomanagement 2012-2016\Qualitätsicherung\Beratungsprotokoll-NEU\"/>
    </mc:Choice>
  </mc:AlternateContent>
  <bookViews>
    <workbookView xWindow="120" yWindow="48" windowWidth="13200" windowHeight="7716"/>
  </bookViews>
  <sheets>
    <sheet name="ENG_DB" sheetId="2" r:id="rId1"/>
    <sheet name="Tabelle3" sheetId="3" r:id="rId2"/>
  </sheets>
  <definedNames>
    <definedName name="_xlnm.Print_Area" localSheetId="0">ENG_DB!$A$1:$R$114,ENG_DB!$A$115:$J$141</definedName>
    <definedName name="Ermittlung">ENG_DB!$S$5:$S$8</definedName>
    <definedName name="Liste">ENG_DB!$S$4:$S$8</definedName>
  </definedNames>
  <calcPr calcId="152511"/>
</workbook>
</file>

<file path=xl/calcChain.xml><?xml version="1.0" encoding="utf-8"?>
<calcChain xmlns="http://schemas.openxmlformats.org/spreadsheetml/2006/main">
  <c r="V47" i="2" l="1"/>
  <c r="H39" i="2"/>
  <c r="V42" i="2"/>
  <c r="V43" i="2"/>
  <c r="H40" i="2"/>
  <c r="V44" i="2"/>
  <c r="H36" i="2"/>
  <c r="V45" i="2"/>
  <c r="H37" i="2"/>
  <c r="V46" i="2"/>
  <c r="H38" i="2"/>
  <c r="V48" i="2"/>
  <c r="H41" i="2"/>
  <c r="V49" i="2"/>
  <c r="H42" i="2"/>
  <c r="V50" i="2"/>
  <c r="V51" i="2"/>
  <c r="H47" i="2"/>
  <c r="V52" i="2"/>
  <c r="V53" i="2"/>
  <c r="V54" i="2"/>
  <c r="V41" i="2"/>
  <c r="S133" i="2"/>
  <c r="S134" i="2"/>
  <c r="S135" i="2"/>
  <c r="S136" i="2"/>
  <c r="S132" i="2"/>
  <c r="F136" i="2"/>
  <c r="G136" i="2"/>
  <c r="F137" i="2"/>
  <c r="G137" i="2"/>
  <c r="D136" i="2"/>
  <c r="E136" i="2"/>
  <c r="D137" i="2"/>
  <c r="E137" i="2"/>
  <c r="T119" i="2"/>
  <c r="F121" i="2" s="1"/>
  <c r="F139" i="2" s="1"/>
  <c r="F141" i="2" s="1"/>
  <c r="T120" i="2"/>
  <c r="E124" i="2"/>
  <c r="T121" i="2"/>
  <c r="F125" i="2"/>
  <c r="T122" i="2"/>
  <c r="F126" i="2"/>
  <c r="T123" i="2"/>
  <c r="F127" i="2"/>
  <c r="T124" i="2"/>
  <c r="F128" i="2"/>
  <c r="G128" i="2"/>
  <c r="E128" i="2"/>
  <c r="T125" i="2"/>
  <c r="F129" i="2"/>
  <c r="T126" i="2"/>
  <c r="G130" i="2"/>
  <c r="T127" i="2"/>
  <c r="F131" i="2"/>
  <c r="T128" i="2"/>
  <c r="E132" i="2"/>
  <c r="T129" i="2"/>
  <c r="G133" i="2"/>
  <c r="T130" i="2"/>
  <c r="G134" i="2"/>
  <c r="T131" i="2"/>
  <c r="F135" i="2"/>
  <c r="T132" i="2"/>
  <c r="T133" i="2"/>
  <c r="T134" i="2"/>
  <c r="T135" i="2"/>
  <c r="T136" i="2"/>
  <c r="T118" i="2"/>
  <c r="F120" i="2"/>
  <c r="F138" i="2"/>
  <c r="D7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19" i="2"/>
  <c r="E55" i="2"/>
  <c r="F55" i="2"/>
  <c r="G55" i="2"/>
  <c r="E54" i="2"/>
  <c r="F54" i="2"/>
  <c r="G54" i="2"/>
  <c r="E53" i="2"/>
  <c r="F53" i="2"/>
  <c r="G53" i="2"/>
  <c r="D36" i="2"/>
  <c r="D121" i="2"/>
  <c r="D37" i="2"/>
  <c r="D122" i="2"/>
  <c r="D38" i="2"/>
  <c r="D123" i="2"/>
  <c r="D39" i="2"/>
  <c r="D124" i="2"/>
  <c r="D40" i="2"/>
  <c r="D125" i="2"/>
  <c r="D41" i="2"/>
  <c r="D126" i="2"/>
  <c r="D42" i="2"/>
  <c r="D127" i="2"/>
  <c r="D43" i="2"/>
  <c r="D128" i="2"/>
  <c r="D44" i="2"/>
  <c r="D129" i="2"/>
  <c r="D45" i="2"/>
  <c r="D130" i="2"/>
  <c r="D46" i="2"/>
  <c r="D131" i="2"/>
  <c r="D47" i="2"/>
  <c r="D132" i="2"/>
  <c r="D48" i="2"/>
  <c r="D133" i="2"/>
  <c r="D49" i="2"/>
  <c r="D134" i="2"/>
  <c r="D50" i="2"/>
  <c r="D135" i="2"/>
  <c r="D35" i="2"/>
  <c r="D120" i="2"/>
  <c r="D34" i="2"/>
  <c r="D54" i="2"/>
  <c r="O26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14" i="2"/>
  <c r="C79" i="2"/>
  <c r="F79" i="2"/>
  <c r="B79" i="2"/>
  <c r="H45" i="2"/>
  <c r="G126" i="2"/>
  <c r="H43" i="2"/>
  <c r="F134" i="2"/>
  <c r="E131" i="2"/>
  <c r="G131" i="2"/>
  <c r="G127" i="2"/>
  <c r="G125" i="2"/>
  <c r="E125" i="2"/>
  <c r="F56" i="2"/>
  <c r="G121" i="2"/>
  <c r="G139" i="2" s="1"/>
  <c r="G141" i="2" s="1"/>
  <c r="G119" i="2"/>
  <c r="E119" i="2"/>
  <c r="F119" i="2"/>
  <c r="G135" i="2"/>
  <c r="E122" i="2"/>
  <c r="E133" i="2"/>
  <c r="E135" i="2"/>
  <c r="H34" i="2"/>
  <c r="H46" i="2"/>
  <c r="G123" i="2"/>
  <c r="G120" i="2"/>
  <c r="G138" i="2"/>
  <c r="D53" i="2"/>
  <c r="O25" i="2"/>
  <c r="E120" i="2"/>
  <c r="E138" i="2"/>
  <c r="E123" i="2"/>
  <c r="D119" i="2"/>
  <c r="G129" i="2"/>
  <c r="H50" i="2"/>
  <c r="G132" i="2"/>
  <c r="G122" i="2"/>
  <c r="E56" i="2"/>
  <c r="G124" i="2"/>
  <c r="G56" i="2"/>
  <c r="F132" i="2"/>
  <c r="F124" i="2"/>
  <c r="E127" i="2"/>
  <c r="F122" i="2"/>
  <c r="E129" i="2"/>
  <c r="G140" i="2"/>
  <c r="H44" i="2"/>
  <c r="H54" i="2"/>
  <c r="O54" i="2"/>
  <c r="E126" i="2"/>
  <c r="E140" i="2"/>
  <c r="H35" i="2"/>
  <c r="H53" i="2"/>
  <c r="O53" i="2"/>
  <c r="F133" i="2"/>
  <c r="F130" i="2"/>
  <c r="D55" i="2"/>
  <c r="O27" i="2"/>
  <c r="F140" i="2"/>
  <c r="D138" i="2"/>
  <c r="H55" i="2"/>
  <c r="O55" i="2"/>
  <c r="F123" i="2"/>
  <c r="E134" i="2"/>
  <c r="E130" i="2"/>
  <c r="D56" i="2"/>
  <c r="O28" i="2"/>
  <c r="P28" i="2"/>
  <c r="D140" i="2"/>
  <c r="O86" i="2"/>
  <c r="O84" i="2"/>
  <c r="P25" i="2"/>
  <c r="P26" i="2"/>
  <c r="P27" i="2"/>
  <c r="H56" i="2"/>
  <c r="O56" i="2"/>
  <c r="P54" i="2"/>
  <c r="P56" i="2"/>
  <c r="P53" i="2"/>
  <c r="P55" i="2"/>
  <c r="E121" i="2" l="1"/>
  <c r="E139" i="2" s="1"/>
  <c r="E141" i="2" s="1"/>
  <c r="D139" i="2" l="1"/>
  <c r="D141" i="2" s="1"/>
  <c r="O87" i="2" s="1"/>
  <c r="O85" i="2"/>
  <c r="P85" i="2" l="1"/>
  <c r="P87" i="2"/>
  <c r="P86" i="2"/>
  <c r="P84" i="2"/>
</calcChain>
</file>

<file path=xl/comments1.xml><?xml version="1.0" encoding="utf-8"?>
<comments xmlns="http://schemas.openxmlformats.org/spreadsheetml/2006/main">
  <authors>
    <author>Schlögl Jürgen,WKNÖ,UNS ÖKO</author>
  </authors>
  <commentList>
    <comment ref="I13" authorId="0" shapeId="0">
      <text>
        <r>
          <rPr>
            <sz val="10"/>
            <color indexed="81"/>
            <rFont val="Tahoma"/>
            <family val="2"/>
          </rPr>
          <t>Hier sind nur Richtwerte eingegeben.
Diese können individuell angepasst und verändert werden.</t>
        </r>
      </text>
    </comment>
  </commentList>
</comments>
</file>

<file path=xl/sharedStrings.xml><?xml version="1.0" encoding="utf-8"?>
<sst xmlns="http://schemas.openxmlformats.org/spreadsheetml/2006/main" count="462" uniqueCount="122">
  <si>
    <t>Firmenstruktur:</t>
  </si>
  <si>
    <t>kWh / a</t>
  </si>
  <si>
    <t>Tarifoptimierung</t>
  </si>
  <si>
    <t>Druckluftverbrauch</t>
  </si>
  <si>
    <t>Beleuchtung</t>
  </si>
  <si>
    <t>Wärmepumpe</t>
  </si>
  <si>
    <t>Wärmedämmung</t>
  </si>
  <si>
    <t>WRG</t>
  </si>
  <si>
    <t>Heizung,Warmwasserber.</t>
  </si>
  <si>
    <t>Prozesstechnik</t>
  </si>
  <si>
    <t>Treibstoffe</t>
  </si>
  <si>
    <t>Sonstiges</t>
  </si>
  <si>
    <t xml:space="preserve"> CO2 / a</t>
  </si>
  <si>
    <t xml:space="preserve"> € / a</t>
  </si>
  <si>
    <t>Öl</t>
  </si>
  <si>
    <t>Erdgas</t>
  </si>
  <si>
    <t>Propangas</t>
  </si>
  <si>
    <t>Diesel</t>
  </si>
  <si>
    <t>Strom für E-Heizung</t>
  </si>
  <si>
    <t>Elektrische Energie</t>
  </si>
  <si>
    <t>Einheit</t>
  </si>
  <si>
    <t>kWh</t>
  </si>
  <si>
    <t>l</t>
  </si>
  <si>
    <t>kg</t>
  </si>
  <si>
    <t>m³</t>
  </si>
  <si>
    <t>Menge/a</t>
  </si>
  <si>
    <t>Benzin</t>
  </si>
  <si>
    <t>Steinkohle</t>
  </si>
  <si>
    <t>Braunkohle</t>
  </si>
  <si>
    <t>Briketts</t>
  </si>
  <si>
    <t>Summe</t>
  </si>
  <si>
    <t>Invest.Vol. [€]</t>
  </si>
  <si>
    <t>Wasser</t>
  </si>
  <si>
    <t>Stückgut</t>
  </si>
  <si>
    <t>Hackgut</t>
  </si>
  <si>
    <t>Pellets</t>
  </si>
  <si>
    <t>srm</t>
  </si>
  <si>
    <t>Einsparungspotenzial:</t>
  </si>
  <si>
    <t>kg CO2/a</t>
  </si>
  <si>
    <t>Holz (bitte Einheit angeben)</t>
  </si>
  <si>
    <t>Solaranlage</t>
  </si>
  <si>
    <t>Photovoltaikanlage</t>
  </si>
  <si>
    <t>Optimierung el. Antriebe</t>
  </si>
  <si>
    <t>Biomasse</t>
  </si>
  <si>
    <t>sonst Umst. Energieträger</t>
  </si>
  <si>
    <r>
      <t>Verbrauch</t>
    </r>
    <r>
      <rPr>
        <sz val="8"/>
        <rFont val="Arial"/>
      </rPr>
      <t xml:space="preserve"> (Angabe pro Kalenderjahr):</t>
    </r>
  </si>
  <si>
    <t xml:space="preserve">Firmenname: </t>
  </si>
  <si>
    <t>Datum u. Unterschrift</t>
  </si>
  <si>
    <t>Beratungsprotokoll</t>
  </si>
  <si>
    <t xml:space="preserve">Mitarbeiter </t>
  </si>
  <si>
    <t>Beheizte Flächen [m²]</t>
  </si>
  <si>
    <t>Produktions-/Lager-/ Büroflächen [m²]</t>
  </si>
  <si>
    <t>km Leistung Fuhrpark   [tkm]</t>
  </si>
  <si>
    <t>Menge</t>
  </si>
  <si>
    <t>kWh/a</t>
  </si>
  <si>
    <t>elektriche Energie</t>
  </si>
  <si>
    <t>Gesamt</t>
  </si>
  <si>
    <t>Kaltwasser</t>
  </si>
  <si>
    <t>Warmwasser</t>
  </si>
  <si>
    <t>Fernwärme</t>
  </si>
  <si>
    <t>lt. Rechnung</t>
  </si>
  <si>
    <t>gemessen</t>
  </si>
  <si>
    <t>berechnet</t>
  </si>
  <si>
    <t>geschätzt</t>
  </si>
  <si>
    <t>Gebäude 
kWh/a</t>
  </si>
  <si>
    <t>Prozess
kWh / a</t>
  </si>
  <si>
    <t>Tansport
kWh/a</t>
  </si>
  <si>
    <t xml:space="preserve">Geschäftszahl </t>
  </si>
  <si>
    <t>Beratungsdatum</t>
  </si>
  <si>
    <t xml:space="preserve">Summe Treibstoff   </t>
  </si>
  <si>
    <t xml:space="preserve">Summe Wärme   </t>
  </si>
  <si>
    <t xml:space="preserve">Summe Elektrizität   </t>
  </si>
  <si>
    <t xml:space="preserve">Gesamt   </t>
  </si>
  <si>
    <t>Elektrizität</t>
  </si>
  <si>
    <t>Wärme</t>
  </si>
  <si>
    <t>Treibstoff</t>
  </si>
  <si>
    <t>KWh/E</t>
  </si>
  <si>
    <t>Energiepreise</t>
  </si>
  <si>
    <t>Preis</t>
  </si>
  <si>
    <t>Energieinhalt Energieträger</t>
  </si>
  <si>
    <t>Strom</t>
  </si>
  <si>
    <t>EUR/kWh</t>
  </si>
  <si>
    <t>Träger</t>
  </si>
  <si>
    <t>Faktor</t>
  </si>
  <si>
    <t>Energie</t>
  </si>
  <si>
    <t>=</t>
  </si>
  <si>
    <t>Flüssiggas</t>
  </si>
  <si>
    <t>m3</t>
  </si>
  <si>
    <t>Heizöl</t>
  </si>
  <si>
    <t>Kohle</t>
  </si>
  <si>
    <t>ÖL(HEL)</t>
  </si>
  <si>
    <t>Koks</t>
  </si>
  <si>
    <t>feste Holzmasse</t>
  </si>
  <si>
    <t>Warmwass.</t>
  </si>
  <si>
    <t>Daten-herkunft</t>
  </si>
  <si>
    <t>Physik. 
Einh.</t>
  </si>
  <si>
    <t>€/a</t>
  </si>
  <si>
    <t>Gebäude 
€/a</t>
  </si>
  <si>
    <t>Prozess
€/a</t>
  </si>
  <si>
    <t>Tansport
€/a</t>
  </si>
  <si>
    <t>Bezugsjahr d. Daten</t>
  </si>
  <si>
    <t>Berechnung von Treibhausgas (THG)-Emissionen verschiedener Energieträger</t>
  </si>
  <si>
    <t>Datenstand: Februar 2014</t>
  </si>
  <si>
    <t>Quelle:</t>
  </si>
  <si>
    <t>CO2 Umrechnung</t>
  </si>
  <si>
    <t>Energieträger</t>
  </si>
  <si>
    <t xml:space="preserve">Gesamtmenge </t>
  </si>
  <si>
    <r>
      <t>CO</t>
    </r>
    <r>
      <rPr>
        <b/>
        <vertAlign val="subscript"/>
        <sz val="8"/>
        <rFont val="Arial"/>
        <family val="2"/>
      </rPr>
      <t>2-</t>
    </r>
    <r>
      <rPr>
        <b/>
        <sz val="8"/>
        <rFont val="Arial"/>
        <family val="2"/>
      </rPr>
      <t>Äquivalent</t>
    </r>
  </si>
  <si>
    <t>inkl. Vorkette</t>
  </si>
  <si>
    <t>Stromaufbringung</t>
  </si>
  <si>
    <t>Ökostrom</t>
  </si>
  <si>
    <t>Holzpellets</t>
  </si>
  <si>
    <t>Holz</t>
  </si>
  <si>
    <t>Biodiesel</t>
  </si>
  <si>
    <t>Bioethanol</t>
  </si>
  <si>
    <t>Berechnen Sie Ihre THG-Emissionen (in CO2-Äquivalent)</t>
  </si>
  <si>
    <t>Geben Sie dazu in dieser Spalte die Menge des jeweiligen Energieträgers ein</t>
  </si>
  <si>
    <t>Koks-Steinkohle</t>
  </si>
  <si>
    <t>kwh</t>
  </si>
  <si>
    <t>Investitionsmaßnahmen</t>
  </si>
  <si>
    <t xml:space="preserve"> organisatorisch bzw. verhaltensändernd Maßnahmen  (Einsparung in kWh)</t>
  </si>
  <si>
    <t>mögliche Investitions-Förderpgramme anführen: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</si>
</sst>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#,##0\ &quot;kWh/a&quot;"/>
    <numFmt numFmtId="166" formatCode="#,##0\ &quot;kg CO2/a&quot;"/>
    <numFmt numFmtId="167" formatCode="#,##0.000"/>
    <numFmt numFmtId="168" formatCode="#,##0.0000"/>
    <numFmt numFmtId="169" formatCode="#,##0\ &quot;EUR/a&quot;"/>
  </numFmts>
  <fonts count="24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sz val="8"/>
      <color indexed="10"/>
      <name val="Arial"/>
    </font>
    <font>
      <sz val="20"/>
      <name val="Arial"/>
    </font>
    <font>
      <sz val="8"/>
      <name val="Arial"/>
      <family val="2"/>
    </font>
    <font>
      <sz val="2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7.5"/>
      <name val="Verdana"/>
      <family val="2"/>
    </font>
    <font>
      <sz val="10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vertAlign val="subscript"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8"/>
      <color rgb="FFFF0000"/>
      <name val="Arial"/>
      <family val="2"/>
    </font>
    <font>
      <b/>
      <sz val="10"/>
      <color rgb="FF006600"/>
      <name val="Arial"/>
      <family val="2"/>
    </font>
    <font>
      <sz val="8"/>
      <color theme="1"/>
      <name val="Verdana"/>
      <family val="2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EF8A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FF99"/>
        <bgColor rgb="FF000000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00FF99"/>
      </left>
      <right/>
      <top style="thick">
        <color rgb="FF00FF99"/>
      </top>
      <bottom/>
      <diagonal/>
    </border>
    <border>
      <left/>
      <right style="thick">
        <color rgb="FF00FF99"/>
      </right>
      <top style="thick">
        <color rgb="FF00FF99"/>
      </top>
      <bottom/>
      <diagonal/>
    </border>
    <border>
      <left style="thick">
        <color rgb="FF00FF99"/>
      </left>
      <right/>
      <top/>
      <bottom/>
      <diagonal/>
    </border>
    <border>
      <left/>
      <right style="thick">
        <color rgb="FF00FF99"/>
      </right>
      <top/>
      <bottom/>
      <diagonal/>
    </border>
    <border>
      <left style="thick">
        <color rgb="FF00FF99"/>
      </left>
      <right/>
      <top/>
      <bottom style="thick">
        <color rgb="FF00FF99"/>
      </bottom>
      <diagonal/>
    </border>
    <border>
      <left/>
      <right style="thick">
        <color rgb="FF00FF99"/>
      </right>
      <top/>
      <bottom style="thick">
        <color rgb="FF00FF99"/>
      </bottom>
      <diagonal/>
    </border>
    <border>
      <left style="thick">
        <color rgb="FFB2011D"/>
      </left>
      <right style="thick">
        <color rgb="FFB2011D"/>
      </right>
      <top style="thick">
        <color rgb="FFB2011D"/>
      </top>
      <bottom style="thin">
        <color indexed="64"/>
      </bottom>
      <diagonal/>
    </border>
    <border>
      <left style="thick">
        <color rgb="FF00FF99"/>
      </left>
      <right style="thin">
        <color rgb="FF00FF99"/>
      </right>
      <top style="thick">
        <color rgb="FF00FF99"/>
      </top>
      <bottom style="thin">
        <color indexed="64"/>
      </bottom>
      <diagonal/>
    </border>
    <border>
      <left style="thin">
        <color rgb="FF00FF99"/>
      </left>
      <right style="thick">
        <color rgb="FF00FF99"/>
      </right>
      <top style="thick">
        <color rgb="FF00FF99"/>
      </top>
      <bottom style="thin">
        <color indexed="64"/>
      </bottom>
      <diagonal/>
    </border>
    <border>
      <left style="thick">
        <color rgb="FFB2011D"/>
      </left>
      <right style="thick">
        <color rgb="FFB2011D"/>
      </right>
      <top/>
      <bottom style="thin">
        <color indexed="64"/>
      </bottom>
      <diagonal/>
    </border>
    <border>
      <left style="thin">
        <color rgb="FF00FF99"/>
      </left>
      <right style="thick">
        <color rgb="FF00FF99"/>
      </right>
      <top/>
      <bottom style="thin">
        <color indexed="64"/>
      </bottom>
      <diagonal/>
    </border>
    <border>
      <left style="thin">
        <color rgb="FF00FF99"/>
      </left>
      <right style="thick">
        <color rgb="FF00FF99"/>
      </right>
      <top/>
      <bottom/>
      <diagonal/>
    </border>
    <border>
      <left style="thin">
        <color rgb="FF00FF99"/>
      </left>
      <right style="thick">
        <color rgb="FF00FF99"/>
      </right>
      <top style="thin">
        <color indexed="64"/>
      </top>
      <bottom style="thick">
        <color rgb="FF00FF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7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4" xfId="0" applyFont="1" applyBorder="1"/>
    <xf numFmtId="0" fontId="6" fillId="0" borderId="0" xfId="0" applyFont="1"/>
    <xf numFmtId="0" fontId="6" fillId="0" borderId="5" xfId="0" applyFont="1" applyBorder="1"/>
    <xf numFmtId="0" fontId="6" fillId="0" borderId="3" xfId="0" applyFont="1" applyBorder="1"/>
    <xf numFmtId="0" fontId="2" fillId="0" borderId="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6" xfId="0" applyFont="1" applyBorder="1"/>
    <xf numFmtId="0" fontId="20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9" fillId="0" borderId="13" xfId="0" applyFont="1" applyBorder="1"/>
    <xf numFmtId="164" fontId="9" fillId="0" borderId="14" xfId="0" applyNumberFormat="1" applyFont="1" applyBorder="1"/>
    <xf numFmtId="0" fontId="9" fillId="0" borderId="15" xfId="0" applyFont="1" applyBorder="1"/>
    <xf numFmtId="164" fontId="9" fillId="0" borderId="16" xfId="0" applyNumberFormat="1" applyFont="1" applyBorder="1"/>
    <xf numFmtId="0" fontId="10" fillId="0" borderId="13" xfId="0" applyFont="1" applyBorder="1"/>
    <xf numFmtId="164" fontId="10" fillId="0" borderId="14" xfId="0" applyNumberFormat="1" applyFont="1" applyBorder="1"/>
    <xf numFmtId="0" fontId="10" fillId="0" borderId="15" xfId="0" applyFont="1" applyBorder="1"/>
    <xf numFmtId="164" fontId="10" fillId="0" borderId="16" xfId="0" applyNumberFormat="1" applyFont="1" applyBorder="1"/>
    <xf numFmtId="165" fontId="10" fillId="0" borderId="20" xfId="0" applyNumberFormat="1" applyFont="1" applyBorder="1"/>
    <xf numFmtId="165" fontId="10" fillId="0" borderId="21" xfId="0" applyNumberFormat="1" applyFont="1" applyBorder="1"/>
    <xf numFmtId="0" fontId="10" fillId="0" borderId="22" xfId="0" applyFont="1" applyBorder="1"/>
    <xf numFmtId="165" fontId="10" fillId="0" borderId="23" xfId="0" applyNumberFormat="1" applyFont="1" applyBorder="1"/>
    <xf numFmtId="164" fontId="10" fillId="0" borderId="24" xfId="0" applyNumberFormat="1" applyFont="1" applyBorder="1"/>
    <xf numFmtId="0" fontId="10" fillId="0" borderId="7" xfId="0" applyFont="1" applyBorder="1"/>
    <xf numFmtId="165" fontId="10" fillId="0" borderId="8" xfId="0" applyNumberFormat="1" applyFont="1" applyBorder="1"/>
    <xf numFmtId="164" fontId="10" fillId="0" borderId="9" xfId="0" applyNumberFormat="1" applyFont="1" applyBorder="1"/>
    <xf numFmtId="41" fontId="2" fillId="0" borderId="25" xfId="1" applyNumberFormat="1" applyFont="1" applyFill="1" applyBorder="1" applyAlignment="1">
      <alignment horizontal="center" vertical="center"/>
    </xf>
    <xf numFmtId="41" fontId="2" fillId="0" borderId="16" xfId="1" applyNumberFormat="1" applyFont="1" applyFill="1" applyBorder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horizontal="right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left" vertical="center"/>
    </xf>
    <xf numFmtId="0" fontId="21" fillId="2" borderId="29" xfId="0" applyFont="1" applyFill="1" applyBorder="1" applyAlignment="1">
      <alignment horizontal="left" vertical="center"/>
    </xf>
    <xf numFmtId="0" fontId="11" fillId="0" borderId="30" xfId="0" applyFont="1" applyFill="1" applyBorder="1" applyAlignment="1" applyProtection="1">
      <alignment vertical="center"/>
    </xf>
    <xf numFmtId="167" fontId="11" fillId="3" borderId="31" xfId="0" applyNumberFormat="1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left" vertical="center"/>
    </xf>
    <xf numFmtId="0" fontId="21" fillId="2" borderId="33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34" xfId="0" applyFont="1" applyFill="1" applyBorder="1" applyAlignment="1">
      <alignment horizontal="left" vertical="center"/>
    </xf>
    <xf numFmtId="0" fontId="21" fillId="2" borderId="19" xfId="0" applyFont="1" applyFill="1" applyBorder="1" applyAlignment="1">
      <alignment horizontal="left" vertical="center"/>
    </xf>
    <xf numFmtId="0" fontId="11" fillId="0" borderId="35" xfId="0" applyFont="1" applyFill="1" applyBorder="1" applyAlignment="1" applyProtection="1">
      <alignment vertical="center"/>
    </xf>
    <xf numFmtId="167" fontId="11" fillId="3" borderId="36" xfId="0" applyNumberFormat="1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left" vertical="center"/>
    </xf>
    <xf numFmtId="0" fontId="11" fillId="0" borderId="30" xfId="0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left" vertical="center"/>
    </xf>
    <xf numFmtId="49" fontId="12" fillId="0" borderId="38" xfId="0" applyNumberFormat="1" applyFont="1" applyBorder="1" applyAlignment="1" applyProtection="1">
      <alignment horizontal="left" vertical="center"/>
    </xf>
    <xf numFmtId="4" fontId="11" fillId="3" borderId="30" xfId="0" applyNumberFormat="1" applyFont="1" applyFill="1" applyBorder="1" applyAlignment="1" applyProtection="1">
      <alignment horizontal="right" vertical="center"/>
      <protection locked="0"/>
    </xf>
    <xf numFmtId="4" fontId="11" fillId="0" borderId="32" xfId="0" applyNumberFormat="1" applyFont="1" applyBorder="1" applyAlignment="1" applyProtection="1">
      <alignment horizontal="right" vertical="center"/>
    </xf>
    <xf numFmtId="0" fontId="11" fillId="0" borderId="35" xfId="0" applyFont="1" applyBorder="1" applyAlignment="1" applyProtection="1">
      <alignment horizontal="left" vertical="center"/>
    </xf>
    <xf numFmtId="0" fontId="11" fillId="0" borderId="37" xfId="0" applyFont="1" applyBorder="1" applyAlignment="1" applyProtection="1">
      <alignment horizontal="left" vertical="center"/>
    </xf>
    <xf numFmtId="49" fontId="12" fillId="0" borderId="39" xfId="0" applyNumberFormat="1" applyFont="1" applyBorder="1" applyAlignment="1" applyProtection="1">
      <alignment horizontal="left" vertical="center"/>
    </xf>
    <xf numFmtId="4" fontId="11" fillId="3" borderId="35" xfId="0" applyNumberFormat="1" applyFont="1" applyFill="1" applyBorder="1" applyAlignment="1" applyProtection="1">
      <alignment horizontal="right" vertical="center"/>
      <protection locked="0"/>
    </xf>
    <xf numFmtId="4" fontId="11" fillId="0" borderId="37" xfId="0" applyNumberFormat="1" applyFont="1" applyBorder="1" applyAlignment="1" applyProtection="1">
      <alignment horizontal="right" vertical="center"/>
    </xf>
    <xf numFmtId="0" fontId="11" fillId="0" borderId="35" xfId="0" applyFont="1" applyBorder="1" applyAlignment="1" applyProtection="1">
      <alignment vertical="center"/>
    </xf>
    <xf numFmtId="4" fontId="22" fillId="3" borderId="35" xfId="0" applyNumberFormat="1" applyFont="1" applyFill="1" applyBorder="1" applyAlignment="1" applyProtection="1">
      <alignment horizontal="right" vertical="center"/>
      <protection locked="0"/>
    </xf>
    <xf numFmtId="0" fontId="11" fillId="3" borderId="35" xfId="0" applyFont="1" applyFill="1" applyBorder="1" applyAlignment="1" applyProtection="1">
      <alignment vertical="center"/>
      <protection locked="0"/>
    </xf>
    <xf numFmtId="0" fontId="11" fillId="3" borderId="37" xfId="0" applyFont="1" applyFill="1" applyBorder="1" applyAlignment="1" applyProtection="1">
      <alignment horizontal="left" vertical="center"/>
      <protection locked="0"/>
    </xf>
    <xf numFmtId="0" fontId="11" fillId="3" borderId="40" xfId="0" applyFont="1" applyFill="1" applyBorder="1" applyAlignment="1" applyProtection="1">
      <alignment vertical="center"/>
      <protection locked="0"/>
    </xf>
    <xf numFmtId="167" fontId="11" fillId="3" borderId="41" xfId="0" applyNumberFormat="1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left" vertical="center"/>
    </xf>
    <xf numFmtId="0" fontId="11" fillId="3" borderId="42" xfId="0" applyFont="1" applyFill="1" applyBorder="1" applyAlignment="1" applyProtection="1">
      <alignment horizontal="left" vertical="center"/>
      <protection locked="0"/>
    </xf>
    <xf numFmtId="49" fontId="12" fillId="0" borderId="43" xfId="0" applyNumberFormat="1" applyFont="1" applyBorder="1" applyAlignment="1" applyProtection="1">
      <alignment horizontal="left" vertical="center"/>
    </xf>
    <xf numFmtId="4" fontId="11" fillId="3" borderId="40" xfId="0" applyNumberFormat="1" applyFont="1" applyFill="1" applyBorder="1" applyAlignment="1" applyProtection="1">
      <alignment horizontal="right" vertical="center"/>
      <protection locked="0"/>
    </xf>
    <xf numFmtId="4" fontId="11" fillId="0" borderId="42" xfId="0" applyNumberFormat="1" applyFont="1" applyBorder="1" applyAlignment="1" applyProtection="1">
      <alignment horizontal="right" vertical="center"/>
    </xf>
    <xf numFmtId="0" fontId="6" fillId="0" borderId="26" xfId="0" applyFont="1" applyBorder="1"/>
    <xf numFmtId="0" fontId="6" fillId="0" borderId="4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0" borderId="45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alignment horizontal="left" vertical="center"/>
    </xf>
    <xf numFmtId="43" fontId="2" fillId="0" borderId="11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21" fillId="2" borderId="2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41" fontId="2" fillId="0" borderId="46" xfId="1" applyNumberFormat="1" applyFont="1" applyFill="1" applyBorder="1" applyAlignment="1">
      <alignment horizontal="right" vertical="center"/>
    </xf>
    <xf numFmtId="41" fontId="2" fillId="0" borderId="47" xfId="1" applyNumberFormat="1" applyFont="1" applyFill="1" applyBorder="1" applyAlignment="1">
      <alignment horizontal="right" vertical="center"/>
    </xf>
    <xf numFmtId="41" fontId="2" fillId="0" borderId="6" xfId="1" applyNumberFormat="1" applyFont="1" applyFill="1" applyBorder="1" applyAlignment="1">
      <alignment horizontal="right" vertical="center"/>
    </xf>
    <xf numFmtId="0" fontId="11" fillId="0" borderId="48" xfId="0" applyFont="1" applyBorder="1" applyAlignment="1" applyProtection="1">
      <alignment horizontal="left" vertical="center"/>
    </xf>
    <xf numFmtId="0" fontId="2" fillId="0" borderId="49" xfId="0" applyFont="1" applyBorder="1" applyAlignment="1">
      <alignment vertical="center"/>
    </xf>
    <xf numFmtId="0" fontId="14" fillId="0" borderId="0" xfId="0" applyFont="1"/>
    <xf numFmtId="43" fontId="2" fillId="0" borderId="3" xfId="0" applyNumberFormat="1" applyFont="1" applyFill="1" applyBorder="1" applyAlignment="1">
      <alignment horizontal="left" vertical="center"/>
    </xf>
    <xf numFmtId="0" fontId="11" fillId="0" borderId="49" xfId="0" applyFont="1" applyBorder="1" applyAlignment="1" applyProtection="1">
      <alignment horizontal="left" vertical="center"/>
    </xf>
    <xf numFmtId="0" fontId="11" fillId="0" borderId="50" xfId="0" applyFont="1" applyBorder="1" applyAlignment="1" applyProtection="1">
      <alignment horizontal="left" vertical="center"/>
    </xf>
    <xf numFmtId="0" fontId="6" fillId="0" borderId="46" xfId="0" applyFont="1" applyBorder="1"/>
    <xf numFmtId="0" fontId="6" fillId="0" borderId="47" xfId="0" applyFont="1" applyBorder="1" applyAlignment="1">
      <alignment wrapText="1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9" fillId="0" borderId="21" xfId="0" applyNumberFormat="1" applyFont="1" applyBorder="1"/>
    <xf numFmtId="166" fontId="9" fillId="0" borderId="20" xfId="0" applyNumberFormat="1" applyFont="1" applyBorder="1"/>
    <xf numFmtId="0" fontId="9" fillId="0" borderId="22" xfId="0" applyFont="1" applyBorder="1"/>
    <xf numFmtId="166" fontId="9" fillId="0" borderId="23" xfId="0" applyNumberFormat="1" applyFont="1" applyBorder="1"/>
    <xf numFmtId="164" fontId="9" fillId="0" borderId="24" xfId="0" applyNumberFormat="1" applyFont="1" applyBorder="1"/>
    <xf numFmtId="0" fontId="9" fillId="0" borderId="7" xfId="0" applyFont="1" applyBorder="1"/>
    <xf numFmtId="166" fontId="9" fillId="0" borderId="8" xfId="0" applyNumberFormat="1" applyFont="1" applyBorder="1"/>
    <xf numFmtId="164" fontId="9" fillId="0" borderId="9" xfId="0" applyNumberFormat="1" applyFont="1" applyBorder="1"/>
    <xf numFmtId="41" fontId="2" fillId="0" borderId="11" xfId="0" applyNumberFormat="1" applyFont="1" applyFill="1" applyBorder="1" applyAlignment="1">
      <alignment horizontal="left" vertical="center"/>
    </xf>
    <xf numFmtId="169" fontId="9" fillId="0" borderId="20" xfId="0" applyNumberFormat="1" applyFont="1" applyBorder="1"/>
    <xf numFmtId="169" fontId="9" fillId="0" borderId="21" xfId="0" applyNumberFormat="1" applyFont="1" applyBorder="1"/>
    <xf numFmtId="169" fontId="9" fillId="0" borderId="23" xfId="0" applyNumberFormat="1" applyFont="1" applyBorder="1"/>
    <xf numFmtId="169" fontId="9" fillId="0" borderId="8" xfId="0" applyNumberFormat="1" applyFont="1" applyBorder="1"/>
    <xf numFmtId="3" fontId="2" fillId="4" borderId="11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51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41" fontId="2" fillId="3" borderId="25" xfId="1" applyNumberFormat="1" applyFont="1" applyFill="1" applyBorder="1" applyAlignment="1" applyProtection="1">
      <alignment horizontal="center" vertical="center"/>
      <protection locked="0"/>
    </xf>
    <xf numFmtId="41" fontId="2" fillId="3" borderId="3" xfId="1" applyNumberFormat="1" applyFont="1" applyFill="1" applyBorder="1" applyAlignment="1" applyProtection="1">
      <alignment horizontal="center" vertical="center"/>
      <protection locked="0"/>
    </xf>
    <xf numFmtId="41" fontId="2" fillId="3" borderId="52" xfId="1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3" fontId="2" fillId="3" borderId="11" xfId="0" applyNumberFormat="1" applyFont="1" applyFill="1" applyBorder="1" applyAlignment="1" applyProtection="1">
      <alignment horizontal="right" vertical="center"/>
      <protection locked="0"/>
    </xf>
    <xf numFmtId="3" fontId="2" fillId="3" borderId="15" xfId="1" applyNumberFormat="1" applyFont="1" applyFill="1" applyBorder="1" applyAlignment="1" applyProtection="1">
      <alignment horizontal="right" vertical="center"/>
      <protection locked="0"/>
    </xf>
    <xf numFmtId="3" fontId="2" fillId="3" borderId="21" xfId="1" applyNumberFormat="1" applyFont="1" applyFill="1" applyBorder="1" applyAlignment="1" applyProtection="1">
      <alignment horizontal="right" vertical="center"/>
      <protection locked="0"/>
    </xf>
    <xf numFmtId="3" fontId="2" fillId="3" borderId="16" xfId="1" applyNumberFormat="1" applyFont="1" applyFill="1" applyBorder="1" applyAlignment="1" applyProtection="1">
      <alignment horizontal="right" vertical="center"/>
      <protection locked="0"/>
    </xf>
    <xf numFmtId="0" fontId="2" fillId="3" borderId="5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3" fontId="2" fillId="3" borderId="12" xfId="0" applyNumberFormat="1" applyFont="1" applyFill="1" applyBorder="1" applyAlignment="1" applyProtection="1">
      <alignment horizontal="right" vertical="center"/>
      <protection locked="0"/>
    </xf>
    <xf numFmtId="3" fontId="2" fillId="3" borderId="17" xfId="1" applyNumberFormat="1" applyFont="1" applyFill="1" applyBorder="1" applyAlignment="1" applyProtection="1">
      <alignment horizontal="right" vertical="center"/>
      <protection locked="0"/>
    </xf>
    <xf numFmtId="3" fontId="2" fillId="3" borderId="54" xfId="1" applyNumberFormat="1" applyFont="1" applyFill="1" applyBorder="1" applyAlignment="1" applyProtection="1">
      <alignment horizontal="right" vertical="center"/>
      <protection locked="0"/>
    </xf>
    <xf numFmtId="3" fontId="2" fillId="3" borderId="18" xfId="1" applyNumberFormat="1" applyFont="1" applyFill="1" applyBorder="1" applyAlignment="1" applyProtection="1">
      <alignment horizontal="right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3" fontId="2" fillId="3" borderId="13" xfId="1" applyNumberFormat="1" applyFont="1" applyFill="1" applyBorder="1" applyAlignment="1" applyProtection="1">
      <alignment horizontal="right" vertical="center"/>
      <protection locked="0"/>
    </xf>
    <xf numFmtId="3" fontId="2" fillId="3" borderId="20" xfId="1" applyNumberFormat="1" applyFont="1" applyFill="1" applyBorder="1" applyAlignment="1" applyProtection="1">
      <alignment horizontal="right" vertical="center"/>
      <protection locked="0"/>
    </xf>
    <xf numFmtId="3" fontId="2" fillId="3" borderId="14" xfId="1" applyNumberFormat="1" applyFont="1" applyFill="1" applyBorder="1" applyAlignment="1" applyProtection="1">
      <alignment horizontal="right" vertical="center"/>
      <protection locked="0"/>
    </xf>
    <xf numFmtId="3" fontId="6" fillId="3" borderId="21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 wrapText="1"/>
      <protection hidden="1"/>
    </xf>
    <xf numFmtId="0" fontId="8" fillId="0" borderId="8" xfId="0" applyFont="1" applyBorder="1" applyAlignment="1" applyProtection="1">
      <alignment horizontal="center" wrapText="1"/>
      <protection hidden="1"/>
    </xf>
    <xf numFmtId="0" fontId="8" fillId="0" borderId="9" xfId="0" applyFont="1" applyBorder="1" applyAlignment="1" applyProtection="1">
      <alignment horizontal="center" wrapText="1"/>
      <protection hidden="1"/>
    </xf>
    <xf numFmtId="0" fontId="2" fillId="0" borderId="1" xfId="0" applyFont="1" applyBorder="1" applyProtection="1">
      <protection hidden="1"/>
    </xf>
    <xf numFmtId="0" fontId="3" fillId="0" borderId="45" xfId="0" applyFont="1" applyFill="1" applyBorder="1" applyAlignment="1" applyProtection="1">
      <alignment horizontal="center" wrapText="1"/>
      <protection hidden="1"/>
    </xf>
    <xf numFmtId="0" fontId="2" fillId="0" borderId="10" xfId="0" applyFont="1" applyBorder="1" applyAlignment="1" applyProtection="1">
      <alignment vertical="center"/>
      <protection hidden="1"/>
    </xf>
    <xf numFmtId="41" fontId="2" fillId="0" borderId="25" xfId="1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left" vertical="center"/>
      <protection hidden="1"/>
    </xf>
    <xf numFmtId="41" fontId="2" fillId="0" borderId="57" xfId="1" applyNumberFormat="1" applyFont="1" applyFill="1" applyBorder="1" applyAlignment="1" applyProtection="1">
      <alignment horizontal="right" vertical="center"/>
      <protection hidden="1"/>
    </xf>
    <xf numFmtId="41" fontId="2" fillId="0" borderId="58" xfId="1" applyNumberFormat="1" applyFont="1" applyFill="1" applyBorder="1" applyAlignment="1" applyProtection="1">
      <alignment horizontal="right" vertical="center"/>
      <protection hidden="1"/>
    </xf>
    <xf numFmtId="41" fontId="2" fillId="0" borderId="59" xfId="1" applyNumberFormat="1" applyFont="1" applyFill="1" applyBorder="1" applyAlignment="1" applyProtection="1">
      <alignment horizontal="right" vertical="center"/>
      <protection hidden="1"/>
    </xf>
    <xf numFmtId="41" fontId="2" fillId="0" borderId="25" xfId="1" applyNumberFormat="1" applyFont="1" applyFill="1" applyBorder="1" applyAlignment="1" applyProtection="1">
      <alignment horizontal="right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horizontal="left" vertical="center"/>
      <protection hidden="1"/>
    </xf>
    <xf numFmtId="41" fontId="2" fillId="0" borderId="15" xfId="1" applyNumberFormat="1" applyFont="1" applyFill="1" applyBorder="1" applyAlignment="1" applyProtection="1">
      <alignment horizontal="right" vertical="center"/>
      <protection hidden="1"/>
    </xf>
    <xf numFmtId="41" fontId="2" fillId="0" borderId="21" xfId="1" applyNumberFormat="1" applyFont="1" applyFill="1" applyBorder="1" applyAlignment="1" applyProtection="1">
      <alignment horizontal="right" vertical="center"/>
      <protection hidden="1"/>
    </xf>
    <xf numFmtId="41" fontId="2" fillId="0" borderId="16" xfId="1" applyNumberFormat="1" applyFont="1" applyFill="1" applyBorder="1" applyAlignment="1" applyProtection="1">
      <alignment horizontal="right" vertical="center"/>
      <protection hidden="1"/>
    </xf>
    <xf numFmtId="41" fontId="2" fillId="0" borderId="3" xfId="1" applyNumberFormat="1" applyFont="1" applyFill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6" fillId="0" borderId="11" xfId="0" applyFont="1" applyFill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41" fontId="2" fillId="0" borderId="52" xfId="1" applyNumberFormat="1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left" vertical="center"/>
      <protection hidden="1"/>
    </xf>
    <xf numFmtId="41" fontId="2" fillId="0" borderId="22" xfId="1" applyNumberFormat="1" applyFont="1" applyFill="1" applyBorder="1" applyAlignment="1" applyProtection="1">
      <alignment horizontal="right" vertical="center"/>
      <protection hidden="1"/>
    </xf>
    <xf numFmtId="41" fontId="2" fillId="0" borderId="23" xfId="1" applyNumberFormat="1" applyFont="1" applyFill="1" applyBorder="1" applyAlignment="1" applyProtection="1">
      <alignment horizontal="right" vertical="center"/>
      <protection hidden="1"/>
    </xf>
    <xf numFmtId="41" fontId="2" fillId="0" borderId="24" xfId="1" applyNumberFormat="1" applyFont="1" applyFill="1" applyBorder="1" applyAlignment="1" applyProtection="1">
      <alignment horizontal="right" vertical="center"/>
      <protection hidden="1"/>
    </xf>
    <xf numFmtId="41" fontId="2" fillId="0" borderId="52" xfId="1" applyNumberFormat="1" applyFont="1" applyFill="1" applyBorder="1" applyAlignment="1" applyProtection="1">
      <alignment horizontal="right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8" fillId="5" borderId="27" xfId="0" applyFont="1" applyFill="1" applyBorder="1" applyAlignment="1" applyProtection="1">
      <alignment vertical="center"/>
      <protection hidden="1"/>
    </xf>
    <xf numFmtId="0" fontId="11" fillId="0" borderId="28" xfId="0" applyFont="1" applyBorder="1" applyProtection="1">
      <protection hidden="1"/>
    </xf>
    <xf numFmtId="0" fontId="11" fillId="0" borderId="29" xfId="0" applyFont="1" applyBorder="1" applyProtection="1">
      <protection hidden="1"/>
    </xf>
    <xf numFmtId="0" fontId="6" fillId="5" borderId="12" xfId="0" applyFont="1" applyFill="1" applyBorder="1" applyProtection="1">
      <protection hidden="1"/>
    </xf>
    <xf numFmtId="0" fontId="15" fillId="5" borderId="0" xfId="0" applyFont="1" applyFill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60" xfId="0" applyFont="1" applyBorder="1" applyProtection="1">
      <protection hidden="1"/>
    </xf>
    <xf numFmtId="0" fontId="11" fillId="0" borderId="5" xfId="0" applyFont="1" applyBorder="1" applyProtection="1">
      <protection hidden="1"/>
    </xf>
    <xf numFmtId="0" fontId="23" fillId="0" borderId="4" xfId="2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6" fillId="5" borderId="4" xfId="0" applyFont="1" applyFill="1" applyBorder="1" applyAlignment="1" applyProtection="1">
      <alignment horizontal="left"/>
      <protection hidden="1"/>
    </xf>
    <xf numFmtId="0" fontId="11" fillId="0" borderId="61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10" fillId="5" borderId="0" xfId="0" applyFont="1" applyFill="1" applyProtection="1">
      <protection hidden="1"/>
    </xf>
    <xf numFmtId="2" fontId="10" fillId="5" borderId="0" xfId="0" applyNumberFormat="1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8" fillId="5" borderId="62" xfId="0" applyFont="1" applyFill="1" applyBorder="1" applyAlignment="1" applyProtection="1">
      <alignment horizontal="center" vertical="top"/>
      <protection hidden="1"/>
    </xf>
    <xf numFmtId="0" fontId="8" fillId="6" borderId="63" xfId="0" applyFont="1" applyFill="1" applyBorder="1" applyAlignment="1" applyProtection="1">
      <alignment horizontal="center" vertical="top"/>
      <protection hidden="1"/>
    </xf>
    <xf numFmtId="0" fontId="8" fillId="7" borderId="28" xfId="0" applyFont="1" applyFill="1" applyBorder="1" applyAlignment="1" applyProtection="1">
      <alignment horizontal="center" vertical="top"/>
      <protection hidden="1"/>
    </xf>
    <xf numFmtId="0" fontId="8" fillId="8" borderId="87" xfId="0" applyFont="1" applyFill="1" applyBorder="1" applyAlignment="1" applyProtection="1">
      <alignment horizontal="left" vertical="top"/>
      <protection hidden="1"/>
    </xf>
    <xf numFmtId="0" fontId="8" fillId="8" borderId="88" xfId="0" applyFont="1" applyFill="1" applyBorder="1" applyAlignment="1" applyProtection="1">
      <alignment horizontal="center" vertical="top"/>
      <protection hidden="1"/>
    </xf>
    <xf numFmtId="0" fontId="8" fillId="0" borderId="62" xfId="0" applyFont="1" applyFill="1" applyBorder="1" applyAlignment="1" applyProtection="1">
      <alignment horizontal="center" vertical="top"/>
      <protection hidden="1"/>
    </xf>
    <xf numFmtId="0" fontId="8" fillId="5" borderId="29" xfId="0" applyFont="1" applyFill="1" applyBorder="1" applyAlignment="1" applyProtection="1">
      <alignment horizontal="center" vertical="top"/>
      <protection hidden="1"/>
    </xf>
    <xf numFmtId="0" fontId="8" fillId="0" borderId="27" xfId="0" applyFont="1" applyFill="1" applyBorder="1" applyAlignment="1" applyProtection="1">
      <alignment horizontal="left" vertical="top"/>
      <protection hidden="1"/>
    </xf>
    <xf numFmtId="0" fontId="6" fillId="0" borderId="29" xfId="0" applyFont="1" applyBorder="1" applyAlignment="1" applyProtection="1">
      <alignment horizontal="left" vertical="top"/>
      <protection hidden="1"/>
    </xf>
    <xf numFmtId="0" fontId="8" fillId="5" borderId="64" xfId="0" applyFont="1" applyFill="1" applyBorder="1" applyAlignment="1" applyProtection="1">
      <alignment horizontal="center" vertical="top"/>
      <protection hidden="1"/>
    </xf>
    <xf numFmtId="0" fontId="8" fillId="6" borderId="65" xfId="0" applyFont="1" applyFill="1" applyBorder="1" applyAlignment="1" applyProtection="1">
      <alignment horizontal="center" vertical="top"/>
      <protection hidden="1"/>
    </xf>
    <xf numFmtId="0" fontId="8" fillId="7" borderId="0" xfId="0" applyFont="1" applyFill="1" applyBorder="1" applyAlignment="1" applyProtection="1">
      <alignment horizontal="center" vertical="top"/>
      <protection hidden="1"/>
    </xf>
    <xf numFmtId="0" fontId="8" fillId="8" borderId="89" xfId="0" applyFont="1" applyFill="1" applyBorder="1" applyAlignment="1" applyProtection="1">
      <alignment horizontal="left" vertical="top"/>
      <protection hidden="1"/>
    </xf>
    <xf numFmtId="0" fontId="8" fillId="8" borderId="90" xfId="0" applyFont="1" applyFill="1" applyBorder="1" applyAlignment="1" applyProtection="1">
      <alignment horizontal="center" vertical="top"/>
      <protection hidden="1"/>
    </xf>
    <xf numFmtId="0" fontId="8" fillId="0" borderId="64" xfId="0" applyFont="1" applyFill="1" applyBorder="1" applyAlignment="1" applyProtection="1">
      <alignment horizontal="center" vertical="top"/>
      <protection hidden="1"/>
    </xf>
    <xf numFmtId="0" fontId="8" fillId="5" borderId="60" xfId="0" applyFont="1" applyFill="1" applyBorder="1" applyAlignment="1" applyProtection="1">
      <alignment horizontal="center" vertical="top"/>
      <protection hidden="1"/>
    </xf>
    <xf numFmtId="0" fontId="8" fillId="0" borderId="12" xfId="0" applyFont="1" applyFill="1" applyBorder="1" applyAlignment="1" applyProtection="1">
      <alignment horizontal="left" vertical="top"/>
      <protection hidden="1"/>
    </xf>
    <xf numFmtId="0" fontId="6" fillId="0" borderId="60" xfId="0" applyFont="1" applyBorder="1" applyAlignment="1" applyProtection="1">
      <alignment horizontal="left" vertical="top"/>
      <protection hidden="1"/>
    </xf>
    <xf numFmtId="0" fontId="8" fillId="5" borderId="26" xfId="0" applyFont="1" applyFill="1" applyBorder="1" applyAlignment="1" applyProtection="1">
      <alignment horizontal="center" vertical="top"/>
      <protection hidden="1"/>
    </xf>
    <xf numFmtId="0" fontId="8" fillId="7" borderId="4" xfId="0" applyFont="1" applyFill="1" applyBorder="1" applyAlignment="1" applyProtection="1">
      <alignment horizontal="center" vertical="top"/>
      <protection hidden="1"/>
    </xf>
    <xf numFmtId="0" fontId="8" fillId="8" borderId="91" xfId="0" applyFont="1" applyFill="1" applyBorder="1" applyAlignment="1" applyProtection="1">
      <alignment horizontal="left" vertical="top"/>
      <protection hidden="1"/>
    </xf>
    <xf numFmtId="0" fontId="8" fillId="8" borderId="92" xfId="0" applyFont="1" applyFill="1" applyBorder="1" applyAlignment="1" applyProtection="1">
      <alignment horizontal="center" vertical="top"/>
      <protection hidden="1"/>
    </xf>
    <xf numFmtId="0" fontId="8" fillId="5" borderId="61" xfId="0" applyFont="1" applyFill="1" applyBorder="1" applyAlignment="1" applyProtection="1">
      <alignment horizontal="center" vertical="top"/>
      <protection hidden="1"/>
    </xf>
    <xf numFmtId="0" fontId="8" fillId="0" borderId="5" xfId="0" applyFont="1" applyFill="1" applyBorder="1" applyAlignment="1" applyProtection="1">
      <alignment horizontal="left" vertical="top"/>
      <protection hidden="1"/>
    </xf>
    <xf numFmtId="0" fontId="6" fillId="0" borderId="61" xfId="0" applyFont="1" applyBorder="1" applyAlignment="1" applyProtection="1">
      <alignment horizontal="left" vertical="top"/>
      <protection hidden="1"/>
    </xf>
    <xf numFmtId="0" fontId="10" fillId="5" borderId="10" xfId="0" applyFont="1" applyFill="1" applyBorder="1" applyAlignment="1" applyProtection="1">
      <alignment vertical="center"/>
      <protection hidden="1"/>
    </xf>
    <xf numFmtId="4" fontId="18" fillId="9" borderId="93" xfId="0" applyNumberFormat="1" applyFont="1" applyFill="1" applyBorder="1" applyAlignment="1" applyProtection="1">
      <alignment horizontal="right" vertical="center"/>
      <protection hidden="1"/>
    </xf>
    <xf numFmtId="0" fontId="18" fillId="7" borderId="66" xfId="0" applyFont="1" applyFill="1" applyBorder="1" applyAlignment="1" applyProtection="1">
      <alignment horizontal="center" vertical="center"/>
      <protection hidden="1"/>
    </xf>
    <xf numFmtId="4" fontId="18" fillId="8" borderId="94" xfId="0" applyNumberFormat="1" applyFont="1" applyFill="1" applyBorder="1" applyAlignment="1" applyProtection="1">
      <alignment vertical="center"/>
      <protection hidden="1"/>
    </xf>
    <xf numFmtId="0" fontId="18" fillId="7" borderId="95" xfId="0" applyFont="1" applyFill="1" applyBorder="1" applyAlignment="1" applyProtection="1">
      <alignment horizontal="center" vertical="center"/>
      <protection hidden="1"/>
    </xf>
    <xf numFmtId="4" fontId="10" fillId="0" borderId="13" xfId="0" applyNumberFormat="1" applyFont="1" applyFill="1" applyBorder="1" applyAlignment="1" applyProtection="1">
      <alignment horizontal="right" vertical="center"/>
      <protection hidden="1"/>
    </xf>
    <xf numFmtId="0" fontId="18" fillId="5" borderId="67" xfId="0" applyFont="1" applyFill="1" applyBorder="1" applyAlignment="1" applyProtection="1">
      <alignment horizontal="center" vertical="center"/>
      <protection hidden="1"/>
    </xf>
    <xf numFmtId="0" fontId="10" fillId="5" borderId="67" xfId="0" applyFont="1" applyFill="1" applyBorder="1" applyAlignment="1" applyProtection="1">
      <alignment horizontal="center" vertical="center"/>
      <protection hidden="1"/>
    </xf>
    <xf numFmtId="168" fontId="10" fillId="0" borderId="57" xfId="0" applyNumberFormat="1" applyFont="1" applyFill="1" applyBorder="1" applyAlignment="1" applyProtection="1">
      <alignment vertical="center"/>
      <protection hidden="1"/>
    </xf>
    <xf numFmtId="0" fontId="18" fillId="0" borderId="67" xfId="0" applyFont="1" applyFill="1" applyBorder="1" applyAlignment="1" applyProtection="1">
      <alignment horizontal="center" vertical="center"/>
      <protection hidden="1"/>
    </xf>
    <xf numFmtId="4" fontId="18" fillId="9" borderId="96" xfId="0" applyNumberFormat="1" applyFont="1" applyFill="1" applyBorder="1" applyAlignment="1" applyProtection="1">
      <alignment horizontal="right" vertical="center"/>
      <protection hidden="1"/>
    </xf>
    <xf numFmtId="0" fontId="18" fillId="7" borderId="97" xfId="0" applyFont="1" applyFill="1" applyBorder="1" applyAlignment="1" applyProtection="1">
      <alignment horizontal="center" vertical="center"/>
      <protection hidden="1"/>
    </xf>
    <xf numFmtId="4" fontId="10" fillId="0" borderId="57" xfId="0" applyNumberFormat="1" applyFont="1" applyFill="1" applyBorder="1" applyAlignment="1" applyProtection="1">
      <alignment horizontal="right" vertical="center"/>
      <protection hidden="1"/>
    </xf>
    <xf numFmtId="0" fontId="10" fillId="5" borderId="12" xfId="0" applyFont="1" applyFill="1" applyBorder="1" applyAlignment="1" applyProtection="1">
      <alignment vertical="center"/>
      <protection hidden="1"/>
    </xf>
    <xf numFmtId="0" fontId="18" fillId="7" borderId="0" xfId="0" applyFont="1" applyFill="1" applyBorder="1" applyAlignment="1" applyProtection="1">
      <alignment horizontal="center" vertical="center"/>
      <protection hidden="1"/>
    </xf>
    <xf numFmtId="0" fontId="18" fillId="7" borderId="98" xfId="0" applyFont="1" applyFill="1" applyBorder="1" applyAlignment="1" applyProtection="1">
      <alignment horizontal="center" vertical="center"/>
      <protection hidden="1"/>
    </xf>
    <xf numFmtId="4" fontId="10" fillId="0" borderId="64" xfId="0" applyNumberFormat="1" applyFont="1" applyFill="1" applyBorder="1" applyAlignment="1" applyProtection="1">
      <alignment horizontal="right" vertical="center"/>
      <protection hidden="1"/>
    </xf>
    <xf numFmtId="0" fontId="18" fillId="5" borderId="60" xfId="0" applyFont="1" applyFill="1" applyBorder="1" applyAlignment="1" applyProtection="1">
      <alignment horizontal="center" vertical="center"/>
      <protection hidden="1"/>
    </xf>
    <xf numFmtId="0" fontId="10" fillId="5" borderId="60" xfId="0" applyFont="1" applyFill="1" applyBorder="1" applyAlignment="1" applyProtection="1">
      <alignment horizontal="center" vertical="center"/>
      <protection hidden="1"/>
    </xf>
    <xf numFmtId="168" fontId="10" fillId="0" borderId="64" xfId="0" applyNumberFormat="1" applyFont="1" applyFill="1" applyBorder="1" applyAlignment="1" applyProtection="1">
      <alignment vertical="center"/>
      <protection hidden="1"/>
    </xf>
    <xf numFmtId="0" fontId="18" fillId="0" borderId="60" xfId="0" applyFont="1" applyFill="1" applyBorder="1" applyAlignment="1" applyProtection="1">
      <alignment horizontal="center" vertical="center"/>
      <protection hidden="1"/>
    </xf>
    <xf numFmtId="0" fontId="10" fillId="5" borderId="68" xfId="0" applyFont="1" applyFill="1" applyBorder="1" applyAlignment="1" applyProtection="1">
      <alignment vertical="center"/>
      <protection hidden="1"/>
    </xf>
    <xf numFmtId="0" fontId="18" fillId="7" borderId="69" xfId="0" applyFont="1" applyFill="1" applyBorder="1" applyAlignment="1" applyProtection="1">
      <alignment horizontal="center" vertical="center"/>
      <protection hidden="1"/>
    </xf>
    <xf numFmtId="0" fontId="18" fillId="7" borderId="99" xfId="0" applyFont="1" applyFill="1" applyBorder="1" applyAlignment="1" applyProtection="1">
      <alignment horizontal="center" vertical="center"/>
      <protection hidden="1"/>
    </xf>
    <xf numFmtId="4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18" fillId="5" borderId="55" xfId="0" applyFont="1" applyFill="1" applyBorder="1" applyAlignment="1" applyProtection="1">
      <alignment horizontal="center" vertical="center"/>
      <protection hidden="1"/>
    </xf>
    <xf numFmtId="0" fontId="10" fillId="5" borderId="55" xfId="0" applyFont="1" applyFill="1" applyBorder="1" applyAlignment="1" applyProtection="1">
      <alignment horizontal="center" vertical="center"/>
      <protection hidden="1"/>
    </xf>
    <xf numFmtId="168" fontId="10" fillId="0" borderId="17" xfId="0" applyNumberFormat="1" applyFont="1" applyFill="1" applyBorder="1" applyAlignment="1" applyProtection="1">
      <alignment vertical="center"/>
      <protection hidden="1"/>
    </xf>
    <xf numFmtId="0" fontId="18" fillId="0" borderId="55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11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21" fillId="2" borderId="7" xfId="0" applyFont="1" applyFill="1" applyBorder="1" applyAlignment="1" applyProtection="1">
      <alignment horizontal="center" vertical="center"/>
      <protection hidden="1"/>
    </xf>
    <xf numFmtId="0" fontId="21" fillId="2" borderId="8" xfId="0" applyFont="1" applyFill="1" applyBorder="1" applyAlignment="1" applyProtection="1">
      <alignment horizontal="center" vertical="center"/>
      <protection hidden="1"/>
    </xf>
    <xf numFmtId="0" fontId="21" fillId="2" borderId="9" xfId="0" applyFont="1" applyFill="1" applyBorder="1" applyAlignment="1" applyProtection="1">
      <alignment horizontal="center" vertical="center"/>
      <protection hidden="1"/>
    </xf>
    <xf numFmtId="0" fontId="11" fillId="0" borderId="30" xfId="0" applyFont="1" applyFill="1" applyBorder="1" applyAlignment="1" applyProtection="1">
      <alignment vertical="center"/>
      <protection hidden="1"/>
    </xf>
    <xf numFmtId="167" fontId="11" fillId="3" borderId="31" xfId="0" applyNumberFormat="1" applyFont="1" applyFill="1" applyBorder="1" applyAlignment="1" applyProtection="1">
      <alignment horizontal="center" vertical="center"/>
      <protection hidden="1"/>
    </xf>
    <xf numFmtId="0" fontId="11" fillId="0" borderId="32" xfId="0" applyFont="1" applyFill="1" applyBorder="1" applyAlignment="1" applyProtection="1">
      <alignment horizontal="left" vertical="center"/>
      <protection hidden="1"/>
    </xf>
    <xf numFmtId="0" fontId="11" fillId="0" borderId="35" xfId="0" applyFont="1" applyFill="1" applyBorder="1" applyAlignment="1" applyProtection="1">
      <alignment vertical="center"/>
      <protection hidden="1"/>
    </xf>
    <xf numFmtId="167" fontId="11" fillId="3" borderId="36" xfId="0" applyNumberFormat="1" applyFont="1" applyFill="1" applyBorder="1" applyAlignment="1" applyProtection="1">
      <alignment horizontal="center" vertical="center"/>
      <protection hidden="1"/>
    </xf>
    <xf numFmtId="0" fontId="11" fillId="0" borderId="37" xfId="0" applyFont="1" applyFill="1" applyBorder="1" applyAlignment="1" applyProtection="1">
      <alignment horizontal="left" vertical="center"/>
      <protection hidden="1"/>
    </xf>
    <xf numFmtId="0" fontId="11" fillId="3" borderId="35" xfId="0" applyFont="1" applyFill="1" applyBorder="1" applyAlignment="1" applyProtection="1">
      <alignment vertical="center"/>
      <protection hidden="1"/>
    </xf>
    <xf numFmtId="0" fontId="11" fillId="3" borderId="40" xfId="0" applyFont="1" applyFill="1" applyBorder="1" applyAlignment="1" applyProtection="1">
      <alignment vertical="center"/>
      <protection hidden="1"/>
    </xf>
    <xf numFmtId="167" fontId="11" fillId="3" borderId="41" xfId="0" applyNumberFormat="1" applyFont="1" applyFill="1" applyBorder="1" applyAlignment="1" applyProtection="1">
      <alignment horizontal="center" vertical="center"/>
      <protection hidden="1"/>
    </xf>
    <xf numFmtId="0" fontId="11" fillId="0" borderId="42" xfId="0" applyFont="1" applyFill="1" applyBorder="1" applyAlignment="1" applyProtection="1">
      <alignment horizontal="left" vertical="center"/>
      <protection hidden="1"/>
    </xf>
    <xf numFmtId="41" fontId="2" fillId="0" borderId="70" xfId="1" applyNumberFormat="1" applyFont="1" applyFill="1" applyBorder="1" applyAlignment="1">
      <alignment horizontal="center" vertical="center"/>
    </xf>
    <xf numFmtId="41" fontId="2" fillId="0" borderId="71" xfId="1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6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1" xfId="0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2" fillId="3" borderId="57" xfId="0" applyFont="1" applyFill="1" applyBorder="1" applyAlignment="1" applyProtection="1">
      <alignment horizontal="center"/>
      <protection locked="0"/>
    </xf>
    <xf numFmtId="0" fontId="2" fillId="3" borderId="59" xfId="0" applyFont="1" applyFill="1" applyBorder="1" applyAlignment="1" applyProtection="1">
      <alignment horizontal="center"/>
      <protection locked="0"/>
    </xf>
    <xf numFmtId="41" fontId="2" fillId="0" borderId="73" xfId="1" applyNumberFormat="1" applyFont="1" applyFill="1" applyBorder="1" applyAlignment="1">
      <alignment horizontal="center" vertical="center"/>
    </xf>
    <xf numFmtId="41" fontId="2" fillId="0" borderId="21" xfId="1" applyNumberFormat="1" applyFont="1" applyFill="1" applyBorder="1" applyAlignment="1">
      <alignment horizontal="center" vertical="center"/>
    </xf>
    <xf numFmtId="41" fontId="2" fillId="3" borderId="73" xfId="1" applyNumberFormat="1" applyFont="1" applyFill="1" applyBorder="1" applyAlignment="1" applyProtection="1">
      <alignment horizontal="center" vertical="center"/>
      <protection locked="0"/>
    </xf>
    <xf numFmtId="41" fontId="2" fillId="3" borderId="21" xfId="1" applyNumberFormat="1" applyFont="1" applyFill="1" applyBorder="1" applyAlignment="1" applyProtection="1">
      <alignment horizontal="center" vertical="center"/>
      <protection locked="0"/>
    </xf>
    <xf numFmtId="41" fontId="2" fillId="0" borderId="74" xfId="1" applyNumberFormat="1" applyFont="1" applyFill="1" applyBorder="1" applyAlignment="1">
      <alignment horizontal="center" vertical="center"/>
    </xf>
    <xf numFmtId="41" fontId="2" fillId="0" borderId="56" xfId="1" applyNumberFormat="1" applyFont="1" applyFill="1" applyBorder="1" applyAlignment="1">
      <alignment horizontal="center" vertical="center"/>
    </xf>
    <xf numFmtId="41" fontId="2" fillId="0" borderId="75" xfId="1" applyNumberFormat="1" applyFont="1" applyFill="1" applyBorder="1" applyAlignment="1">
      <alignment horizontal="center" vertical="center"/>
    </xf>
    <xf numFmtId="41" fontId="2" fillId="0" borderId="53" xfId="1" applyNumberFormat="1" applyFont="1" applyFill="1" applyBorder="1" applyAlignment="1">
      <alignment horizontal="center" vertical="center"/>
    </xf>
    <xf numFmtId="41" fontId="2" fillId="0" borderId="69" xfId="1" applyNumberFormat="1" applyFont="1" applyFill="1" applyBorder="1" applyAlignment="1">
      <alignment horizontal="center" vertical="center"/>
    </xf>
    <xf numFmtId="41" fontId="2" fillId="0" borderId="55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0" borderId="70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41" fontId="2" fillId="0" borderId="76" xfId="1" applyNumberFormat="1" applyFont="1" applyFill="1" applyBorder="1" applyAlignment="1">
      <alignment horizontal="center" vertical="center"/>
    </xf>
    <xf numFmtId="41" fontId="2" fillId="0" borderId="58" xfId="1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top"/>
    </xf>
    <xf numFmtId="0" fontId="8" fillId="0" borderId="70" xfId="0" applyFont="1" applyBorder="1" applyAlignment="1">
      <alignment horizontal="center" vertical="top"/>
    </xf>
    <xf numFmtId="0" fontId="8" fillId="0" borderId="72" xfId="0" applyFont="1" applyBorder="1" applyAlignment="1">
      <alignment horizontal="center" vertical="top"/>
    </xf>
    <xf numFmtId="0" fontId="8" fillId="3" borderId="2" xfId="0" applyFont="1" applyFill="1" applyBorder="1" applyAlignment="1" applyProtection="1">
      <alignment horizontal="center" vertical="top"/>
      <protection locked="0"/>
    </xf>
    <xf numFmtId="0" fontId="3" fillId="3" borderId="70" xfId="0" applyFont="1" applyFill="1" applyBorder="1" applyAlignment="1" applyProtection="1">
      <alignment horizontal="center" vertical="top"/>
      <protection locked="0"/>
    </xf>
    <xf numFmtId="0" fontId="3" fillId="3" borderId="72" xfId="0" applyFont="1" applyFill="1" applyBorder="1" applyAlignment="1" applyProtection="1">
      <alignment horizontal="center" vertical="top"/>
      <protection locked="0"/>
    </xf>
    <xf numFmtId="0" fontId="20" fillId="0" borderId="2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6" fillId="0" borderId="77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10" fillId="3" borderId="85" xfId="0" applyFont="1" applyFill="1" applyBorder="1" applyAlignment="1" applyProtection="1">
      <alignment horizontal="left" vertical="top" wrapText="1"/>
      <protection locked="0"/>
    </xf>
    <xf numFmtId="0" fontId="10" fillId="3" borderId="79" xfId="0" applyFont="1" applyFill="1" applyBorder="1" applyAlignment="1" applyProtection="1">
      <alignment horizontal="left" vertical="top" wrapText="1"/>
      <protection locked="0"/>
    </xf>
    <xf numFmtId="0" fontId="10" fillId="3" borderId="8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6" xfId="0" applyFont="1" applyBorder="1" applyAlignment="1">
      <alignment horizontal="center"/>
    </xf>
    <xf numFmtId="0" fontId="6" fillId="0" borderId="79" xfId="0" applyFont="1" applyBorder="1" applyAlignment="1">
      <alignment horizontal="left"/>
    </xf>
    <xf numFmtId="0" fontId="6" fillId="0" borderId="74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2" fillId="3" borderId="64" xfId="0" applyFont="1" applyFill="1" applyBorder="1" applyAlignment="1" applyProtection="1">
      <alignment horizontal="center"/>
      <protection locked="0"/>
    </xf>
    <xf numFmtId="0" fontId="2" fillId="3" borderId="78" xfId="0" applyFont="1" applyFill="1" applyBorder="1" applyAlignment="1" applyProtection="1">
      <alignment horizontal="center"/>
      <protection locked="0"/>
    </xf>
    <xf numFmtId="0" fontId="6" fillId="3" borderId="73" xfId="0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80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81" xfId="0" applyFont="1" applyFill="1" applyBorder="1" applyAlignment="1" applyProtection="1">
      <alignment horizontal="center" wrapText="1"/>
      <protection locked="0"/>
    </xf>
    <xf numFmtId="0" fontId="6" fillId="3" borderId="54" xfId="0" applyFont="1" applyFill="1" applyBorder="1" applyAlignment="1" applyProtection="1">
      <alignment horizontal="center" wrapText="1"/>
      <protection locked="0"/>
    </xf>
    <xf numFmtId="0" fontId="6" fillId="3" borderId="82" xfId="0" applyFont="1" applyFill="1" applyBorder="1" applyAlignment="1" applyProtection="1">
      <alignment horizontal="center" wrapText="1"/>
      <protection locked="0"/>
    </xf>
    <xf numFmtId="0" fontId="6" fillId="3" borderId="18" xfId="0" applyFont="1" applyFill="1" applyBorder="1" applyAlignment="1" applyProtection="1">
      <alignment horizontal="center" wrapText="1"/>
      <protection locked="0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8" fillId="3" borderId="2" xfId="0" applyFont="1" applyFill="1" applyBorder="1" applyAlignment="1" applyProtection="1">
      <alignment horizontal="left" vertical="top"/>
      <protection locked="0"/>
    </xf>
    <xf numFmtId="0" fontId="3" fillId="3" borderId="72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72" xfId="0" applyFont="1" applyBorder="1" applyAlignment="1">
      <alignment horizontal="left" vertical="top"/>
    </xf>
    <xf numFmtId="0" fontId="3" fillId="0" borderId="70" xfId="0" applyFont="1" applyBorder="1" applyAlignment="1">
      <alignment horizontal="center" vertical="top"/>
    </xf>
    <xf numFmtId="0" fontId="3" fillId="0" borderId="72" xfId="0" applyFont="1" applyBorder="1" applyAlignment="1">
      <alignment horizontal="center" vertical="top"/>
    </xf>
    <xf numFmtId="0" fontId="6" fillId="3" borderId="83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84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10" fillId="3" borderId="12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60" xfId="0" applyFont="1" applyFill="1" applyBorder="1" applyAlignment="1" applyProtection="1">
      <alignment horizontal="left" vertical="top" wrapText="1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10" fillId="3" borderId="61" xfId="0" applyFont="1" applyFill="1" applyBorder="1" applyAlignment="1" applyProtection="1">
      <alignment horizontal="left" vertical="top" wrapText="1"/>
      <protection locked="0"/>
    </xf>
  </cellXfs>
  <cellStyles count="3">
    <cellStyle name="Komma" xfId="1" builtinId="3"/>
    <cellStyle name="Link" xfId="2" builtinId="8"/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Endenergie</a:t>
            </a:r>
            <a:r>
              <a:rPr lang="de-AT" baseline="0"/>
              <a:t>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Gesamt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809745982374289E-2"/>
          <c:y val="0.1829490616621984"/>
          <c:w val="0.95438050803525143"/>
          <c:h val="0.66363189855959692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ENG_DB!$N$25:$N$27</c:f>
              <c:strCache>
                <c:ptCount val="3"/>
                <c:pt idx="0">
                  <c:v>Elektrizität</c:v>
                </c:pt>
                <c:pt idx="1">
                  <c:v>Wärme</c:v>
                </c:pt>
                <c:pt idx="2">
                  <c:v>Treibstoff</c:v>
                </c:pt>
              </c:strCache>
            </c:strRef>
          </c:cat>
          <c:val>
            <c:numRef>
              <c:f>ENG_DB!$O$25:$O$27</c:f>
              <c:numCache>
                <c:formatCode>#,##0\ "kWh/a"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27209009653158"/>
          <c:y val="0.8966256271241615"/>
          <c:w val="0.49334989279353508"/>
          <c:h val="8.016887960168972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>
      <c:oddFooter>&amp;L&amp;8Energiedatenblatt&amp;Z&amp;8Abteilung Wirtschaft, Tourismus und Technologie (WST3)
Landhausplatz 1, A-3109 St. Pölten, Tel. 02742/9005-19090&amp;R&amp;8V 1.3</c:oddFooter>
    </c:headerFooter>
    <c:pageMargins b="0.78740157480314965" l="0.70866141732283472" r="0.70866141732283472" t="0.78740157480314965" header="0.31496062992125984" footer="0.31496062992125984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CO</a:t>
            </a:r>
            <a:r>
              <a:rPr lang="de-AT" baseline="-25000"/>
              <a:t>2</a:t>
            </a:r>
            <a:r>
              <a:rPr lang="de-AT"/>
              <a:t>-Emissionen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984362180232917"/>
          <c:y val="0.1024338784575005"/>
          <c:w val="0.73745900735969439"/>
          <c:h val="0.80503608923884518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explosion val="1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ENG_DB!$N$25:$N$27</c:f>
              <c:strCache>
                <c:ptCount val="3"/>
                <c:pt idx="0">
                  <c:v>Elektrizität</c:v>
                </c:pt>
                <c:pt idx="1">
                  <c:v>Wärme</c:v>
                </c:pt>
                <c:pt idx="2">
                  <c:v>Treibstoff</c:v>
                </c:pt>
              </c:strCache>
            </c:strRef>
          </c:cat>
          <c:val>
            <c:numRef>
              <c:f>ENG_DB!$O$53:$O$55</c:f>
              <c:numCache>
                <c:formatCode>#,##0\ "kg CO2/a"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030251913789647"/>
          <c:y val="0.90535297784792801"/>
          <c:w val="0.49334989279353508"/>
          <c:h val="6.995909374279443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Energiekosten</a:t>
            </a:r>
            <a:endParaRPr lang="de-AT" baseline="0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02143414032813"/>
          <c:y val="8.2253365118351032E-2"/>
          <c:w val="0.74782707371531887"/>
          <c:h val="0.82659418719449074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ENG_DB!$N$25:$N$27</c:f>
              <c:strCache>
                <c:ptCount val="3"/>
                <c:pt idx="0">
                  <c:v>Elektrizität</c:v>
                </c:pt>
                <c:pt idx="1">
                  <c:v>Wärme</c:v>
                </c:pt>
                <c:pt idx="2">
                  <c:v>Treibstoff</c:v>
                </c:pt>
              </c:strCache>
            </c:strRef>
          </c:cat>
          <c:val>
            <c:numRef>
              <c:f>ENG_DB!$O$84:$O$86</c:f>
              <c:numCache>
                <c:formatCode>#,##0\ "EUR/a"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27209009653158"/>
          <c:y val="0.90467140921248324"/>
          <c:w val="0.49334989279353508"/>
          <c:h val="7.393013666682657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396240</xdr:colOff>
      <xdr:row>0</xdr:row>
      <xdr:rowOff>68580</xdr:rowOff>
    </xdr:from>
    <xdr:to>
      <xdr:col>17</xdr:col>
      <xdr:colOff>586740</xdr:colOff>
      <xdr:row>23</xdr:row>
      <xdr:rowOff>38100</xdr:rowOff>
    </xdr:to>
    <xdr:graphicFrame macro="">
      <xdr:nvGraphicFramePr>
        <xdr:cNvPr id="22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396240</xdr:colOff>
      <xdr:row>29</xdr:row>
      <xdr:rowOff>114300</xdr:rowOff>
    </xdr:from>
    <xdr:to>
      <xdr:col>17</xdr:col>
      <xdr:colOff>586740</xdr:colOff>
      <xdr:row>51</xdr:row>
      <xdr:rowOff>99060</xdr:rowOff>
    </xdr:to>
    <xdr:graphicFrame macro="">
      <xdr:nvGraphicFramePr>
        <xdr:cNvPr id="222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396240</xdr:colOff>
      <xdr:row>58</xdr:row>
      <xdr:rowOff>83820</xdr:rowOff>
    </xdr:from>
    <xdr:to>
      <xdr:col>17</xdr:col>
      <xdr:colOff>586740</xdr:colOff>
      <xdr:row>82</xdr:row>
      <xdr:rowOff>114300</xdr:rowOff>
    </xdr:to>
    <xdr:graphicFrame macro="">
      <xdr:nvGraphicFramePr>
        <xdr:cNvPr id="2227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310777</xdr:colOff>
      <xdr:row>0</xdr:row>
      <xdr:rowOff>8759</xdr:rowOff>
    </xdr:from>
    <xdr:to>
      <xdr:col>9</xdr:col>
      <xdr:colOff>269312</xdr:colOff>
      <xdr:row>1</xdr:row>
      <xdr:rowOff>17518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1743" y="8759"/>
          <a:ext cx="1552603" cy="297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5.umweltbundesamt.at/emas/co2mon/co2mon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41"/>
  <sheetViews>
    <sheetView showGridLines="0" tabSelected="1" view="pageLayout" zoomScale="87" zoomScaleNormal="100" zoomScalePageLayoutView="87" workbookViewId="0">
      <selection activeCell="J63" sqref="J63"/>
    </sheetView>
  </sheetViews>
  <sheetFormatPr baseColWidth="10" defaultColWidth="11.44140625" defaultRowHeight="10.199999999999999" x14ac:dyDescent="0.2"/>
  <cols>
    <col min="1" max="1" width="16.109375" style="1" customWidth="1"/>
    <col min="2" max="2" width="10" style="1" customWidth="1"/>
    <col min="3" max="3" width="9.33203125" style="1" customWidth="1"/>
    <col min="4" max="4" width="10.109375" style="1" customWidth="1"/>
    <col min="5" max="7" width="11.44140625" style="1" customWidth="1"/>
    <col min="8" max="8" width="2.5546875" style="1" customWidth="1"/>
    <col min="9" max="9" width="8.88671875" style="1" customWidth="1"/>
    <col min="10" max="10" width="9.6640625" style="1" customWidth="1"/>
    <col min="11" max="13" width="11.44140625" style="1"/>
    <col min="14" max="14" width="12.88671875" style="1" customWidth="1"/>
    <col min="15" max="15" width="19" style="1" customWidth="1"/>
    <col min="16" max="18" width="11.44140625" style="1"/>
    <col min="19" max="19" width="17" style="169" hidden="1" customWidth="1"/>
    <col min="20" max="31" width="0" style="169" hidden="1" customWidth="1"/>
    <col min="32" max="47" width="0" style="1" hidden="1" customWidth="1"/>
    <col min="48" max="16384" width="11.44140625" style="1"/>
  </cols>
  <sheetData>
    <row r="1" spans="1:31" ht="23.25" customHeight="1" x14ac:dyDescent="0.4">
      <c r="B1" s="358" t="s">
        <v>48</v>
      </c>
      <c r="C1" s="359"/>
      <c r="D1" s="359"/>
      <c r="E1" s="359"/>
      <c r="F1" s="359"/>
      <c r="G1" s="359"/>
    </row>
    <row r="2" spans="1:31" ht="3.75" customHeight="1" thickBot="1" x14ac:dyDescent="0.25"/>
    <row r="3" spans="1:31" ht="11.25" customHeight="1" thickBot="1" x14ac:dyDescent="0.25">
      <c r="A3" s="360" t="s">
        <v>46</v>
      </c>
      <c r="B3" s="361"/>
      <c r="C3" s="324" t="s">
        <v>67</v>
      </c>
      <c r="D3" s="325"/>
      <c r="E3" s="362"/>
      <c r="F3" s="363"/>
      <c r="G3" s="324" t="s">
        <v>68</v>
      </c>
      <c r="H3" s="325"/>
      <c r="I3" s="325"/>
      <c r="J3" s="326"/>
    </row>
    <row r="4" spans="1:31" ht="18.75" customHeight="1" thickBot="1" x14ac:dyDescent="0.25">
      <c r="A4" s="356"/>
      <c r="B4" s="357"/>
      <c r="C4" s="327"/>
      <c r="D4" s="328"/>
      <c r="E4" s="328"/>
      <c r="F4" s="329"/>
      <c r="G4" s="327"/>
      <c r="H4" s="328"/>
      <c r="I4" s="328"/>
      <c r="J4" s="329"/>
    </row>
    <row r="5" spans="1:31" ht="13.5" customHeight="1" thickBot="1" x14ac:dyDescent="0.25">
      <c r="A5" s="26" t="s">
        <v>0</v>
      </c>
      <c r="B5" s="4"/>
      <c r="C5" s="2"/>
      <c r="D5" s="2"/>
      <c r="E5" s="10"/>
      <c r="S5" s="170" t="s">
        <v>60</v>
      </c>
    </row>
    <row r="6" spans="1:31" x14ac:dyDescent="0.2">
      <c r="A6" s="127" t="s">
        <v>100</v>
      </c>
      <c r="B6" s="364"/>
      <c r="C6" s="365"/>
      <c r="D6" s="366"/>
      <c r="E6" s="367"/>
      <c r="S6" s="170" t="s">
        <v>61</v>
      </c>
    </row>
    <row r="7" spans="1:31" x14ac:dyDescent="0.2">
      <c r="A7" s="16" t="s">
        <v>50</v>
      </c>
      <c r="B7" s="346"/>
      <c r="C7" s="347"/>
      <c r="D7" s="348"/>
      <c r="E7" s="349"/>
      <c r="S7" s="170" t="s">
        <v>62</v>
      </c>
    </row>
    <row r="8" spans="1:31" ht="20.399999999999999" x14ac:dyDescent="0.2">
      <c r="A8" s="18" t="s">
        <v>51</v>
      </c>
      <c r="B8" s="346"/>
      <c r="C8" s="347"/>
      <c r="D8" s="348"/>
      <c r="E8" s="349"/>
      <c r="S8" s="170" t="s">
        <v>63</v>
      </c>
    </row>
    <row r="9" spans="1:31" x14ac:dyDescent="0.2">
      <c r="A9" s="16" t="s">
        <v>49</v>
      </c>
      <c r="B9" s="346"/>
      <c r="C9" s="347"/>
      <c r="D9" s="348"/>
      <c r="E9" s="349"/>
      <c r="F9" s="2"/>
      <c r="G9" s="2"/>
      <c r="S9" s="170"/>
    </row>
    <row r="10" spans="1:31" s="117" customFormat="1" ht="21" thickBot="1" x14ac:dyDescent="0.25">
      <c r="A10" s="128" t="s">
        <v>52</v>
      </c>
      <c r="B10" s="350"/>
      <c r="C10" s="351"/>
      <c r="D10" s="352"/>
      <c r="E10" s="353"/>
      <c r="F10" s="17"/>
      <c r="G10" s="116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</row>
    <row r="11" spans="1:31" ht="3" customHeight="1" thickBot="1" x14ac:dyDescent="0.25">
      <c r="A11" s="108"/>
      <c r="B11" s="109"/>
      <c r="C11" s="110"/>
      <c r="D11" s="23"/>
      <c r="E11" s="23"/>
      <c r="F11" s="2"/>
      <c r="G11" s="12"/>
    </row>
    <row r="12" spans="1:31" ht="13.8" thickBot="1" x14ac:dyDescent="0.25">
      <c r="A12" s="71" t="s">
        <v>77</v>
      </c>
      <c r="B12" s="72" t="s">
        <v>78</v>
      </c>
      <c r="C12" s="73" t="s">
        <v>20</v>
      </c>
      <c r="D12" s="129"/>
      <c r="F12" s="74" t="s">
        <v>79</v>
      </c>
      <c r="G12" s="75"/>
      <c r="H12" s="75"/>
      <c r="I12" s="75"/>
      <c r="J12" s="76"/>
    </row>
    <row r="13" spans="1:31" ht="27" thickBot="1" x14ac:dyDescent="0.25">
      <c r="A13" s="77" t="s">
        <v>80</v>
      </c>
      <c r="B13" s="78"/>
      <c r="C13" s="79" t="s">
        <v>81</v>
      </c>
      <c r="D13" s="112"/>
      <c r="F13" s="115" t="s">
        <v>95</v>
      </c>
      <c r="G13" s="80" t="s">
        <v>82</v>
      </c>
      <c r="H13" s="81"/>
      <c r="I13" s="82" t="s">
        <v>83</v>
      </c>
      <c r="J13" s="83" t="s">
        <v>84</v>
      </c>
      <c r="S13" s="172" t="s">
        <v>45</v>
      </c>
      <c r="T13" s="173" t="s">
        <v>25</v>
      </c>
      <c r="U13" s="174" t="s">
        <v>20</v>
      </c>
      <c r="V13" s="175" t="s">
        <v>76</v>
      </c>
      <c r="W13" s="176"/>
      <c r="X13" s="177"/>
      <c r="Y13" s="178"/>
      <c r="Z13" s="179" t="s">
        <v>38</v>
      </c>
      <c r="AA13" s="180"/>
    </row>
    <row r="14" spans="1:31" x14ac:dyDescent="0.2">
      <c r="A14" s="84" t="s">
        <v>15</v>
      </c>
      <c r="B14" s="85"/>
      <c r="C14" s="86" t="s">
        <v>81</v>
      </c>
      <c r="D14" s="112"/>
      <c r="F14" s="87" t="s">
        <v>21</v>
      </c>
      <c r="G14" s="88" t="s">
        <v>80</v>
      </c>
      <c r="H14" s="89" t="s">
        <v>85</v>
      </c>
      <c r="I14" s="90">
        <v>1</v>
      </c>
      <c r="J14" s="91" t="s">
        <v>21</v>
      </c>
      <c r="S14" s="181" t="s">
        <v>18</v>
      </c>
      <c r="T14" s="182">
        <f>B34</f>
        <v>0</v>
      </c>
      <c r="U14" s="183" t="s">
        <v>21</v>
      </c>
      <c r="V14" s="184"/>
      <c r="W14" s="184"/>
      <c r="X14" s="185"/>
      <c r="Y14" s="186"/>
      <c r="Z14" s="187"/>
      <c r="AA14" s="188"/>
    </row>
    <row r="15" spans="1:31" x14ac:dyDescent="0.2">
      <c r="A15" s="84" t="s">
        <v>86</v>
      </c>
      <c r="B15" s="85"/>
      <c r="C15" s="86" t="s">
        <v>81</v>
      </c>
      <c r="D15" s="112"/>
      <c r="F15" s="92" t="s">
        <v>87</v>
      </c>
      <c r="G15" s="93" t="s">
        <v>15</v>
      </c>
      <c r="H15" s="94" t="s">
        <v>85</v>
      </c>
      <c r="I15" s="95">
        <v>10.36</v>
      </c>
      <c r="J15" s="96" t="s">
        <v>21</v>
      </c>
      <c r="S15" s="189" t="s">
        <v>19</v>
      </c>
      <c r="T15" s="182">
        <f t="shared" ref="T15:T31" si="0">B35</f>
        <v>0</v>
      </c>
      <c r="U15" s="190" t="s">
        <v>21</v>
      </c>
      <c r="V15" s="191"/>
      <c r="W15" s="191"/>
      <c r="X15" s="192"/>
      <c r="Y15" s="193"/>
      <c r="Z15" s="194"/>
      <c r="AA15" s="195"/>
    </row>
    <row r="16" spans="1:31" x14ac:dyDescent="0.2">
      <c r="A16" s="84" t="s">
        <v>88</v>
      </c>
      <c r="B16" s="85"/>
      <c r="C16" s="86" t="s">
        <v>81</v>
      </c>
      <c r="D16" s="112"/>
      <c r="F16" s="92" t="s">
        <v>87</v>
      </c>
      <c r="G16" s="93" t="s">
        <v>86</v>
      </c>
      <c r="H16" s="94" t="s">
        <v>85</v>
      </c>
      <c r="I16" s="95">
        <v>25.86</v>
      </c>
      <c r="J16" s="96" t="s">
        <v>21</v>
      </c>
      <c r="Q16" s="14"/>
      <c r="S16" s="189" t="s">
        <v>14</v>
      </c>
      <c r="T16" s="182">
        <f t="shared" si="0"/>
        <v>0</v>
      </c>
      <c r="U16" s="190" t="s">
        <v>22</v>
      </c>
      <c r="V16" s="191"/>
      <c r="W16" s="191"/>
      <c r="X16" s="192"/>
      <c r="Y16" s="193"/>
      <c r="Z16" s="194"/>
      <c r="AA16" s="195"/>
    </row>
    <row r="17" spans="1:27" x14ac:dyDescent="0.2">
      <c r="A17" s="84" t="s">
        <v>17</v>
      </c>
      <c r="B17" s="85"/>
      <c r="C17" s="86" t="s">
        <v>81</v>
      </c>
      <c r="D17" s="112"/>
      <c r="F17" s="92" t="s">
        <v>23</v>
      </c>
      <c r="G17" s="93" t="s">
        <v>86</v>
      </c>
      <c r="H17" s="94" t="s">
        <v>85</v>
      </c>
      <c r="I17" s="95">
        <v>12.87</v>
      </c>
      <c r="J17" s="96" t="s">
        <v>21</v>
      </c>
      <c r="Q17" s="14"/>
      <c r="S17" s="196" t="s">
        <v>59</v>
      </c>
      <c r="T17" s="182">
        <f t="shared" si="0"/>
        <v>0</v>
      </c>
      <c r="U17" s="197" t="s">
        <v>21</v>
      </c>
      <c r="V17" s="191"/>
      <c r="W17" s="191"/>
      <c r="X17" s="192"/>
      <c r="Y17" s="193"/>
      <c r="Z17" s="194"/>
      <c r="AA17" s="195"/>
    </row>
    <row r="18" spans="1:27" x14ac:dyDescent="0.2">
      <c r="A18" s="84" t="s">
        <v>26</v>
      </c>
      <c r="B18" s="85"/>
      <c r="C18" s="86" t="s">
        <v>81</v>
      </c>
      <c r="D18" s="112"/>
      <c r="F18" s="92" t="s">
        <v>22</v>
      </c>
      <c r="G18" s="93" t="s">
        <v>86</v>
      </c>
      <c r="H18" s="94" t="s">
        <v>85</v>
      </c>
      <c r="I18" s="95">
        <v>6.82</v>
      </c>
      <c r="J18" s="96" t="s">
        <v>21</v>
      </c>
      <c r="Q18" s="14"/>
      <c r="S18" s="189" t="s">
        <v>15</v>
      </c>
      <c r="T18" s="182">
        <f t="shared" si="0"/>
        <v>0</v>
      </c>
      <c r="U18" s="190" t="s">
        <v>24</v>
      </c>
      <c r="V18" s="191"/>
      <c r="W18" s="191"/>
      <c r="X18" s="192"/>
      <c r="Y18" s="193"/>
      <c r="Z18" s="194"/>
      <c r="AA18" s="195"/>
    </row>
    <row r="19" spans="1:27" x14ac:dyDescent="0.2">
      <c r="A19" s="84" t="s">
        <v>89</v>
      </c>
      <c r="B19" s="85"/>
      <c r="C19" s="86" t="s">
        <v>81</v>
      </c>
      <c r="D19" s="112"/>
      <c r="F19" s="92" t="s">
        <v>22</v>
      </c>
      <c r="G19" s="93" t="s">
        <v>90</v>
      </c>
      <c r="H19" s="94" t="s">
        <v>85</v>
      </c>
      <c r="I19" s="95">
        <v>10</v>
      </c>
      <c r="J19" s="96" t="s">
        <v>21</v>
      </c>
      <c r="Q19" s="14"/>
      <c r="S19" s="189" t="s">
        <v>16</v>
      </c>
      <c r="T19" s="182">
        <f t="shared" si="0"/>
        <v>0</v>
      </c>
      <c r="U19" s="190" t="s">
        <v>23</v>
      </c>
      <c r="V19" s="191"/>
      <c r="W19" s="191"/>
      <c r="X19" s="192"/>
      <c r="Y19" s="193"/>
      <c r="Z19" s="194"/>
      <c r="AA19" s="195"/>
    </row>
    <row r="20" spans="1:27" x14ac:dyDescent="0.2">
      <c r="A20" s="84" t="s">
        <v>91</v>
      </c>
      <c r="B20" s="85"/>
      <c r="C20" s="86" t="s">
        <v>81</v>
      </c>
      <c r="D20" s="112"/>
      <c r="F20" s="92" t="s">
        <v>22</v>
      </c>
      <c r="G20" s="93" t="s">
        <v>17</v>
      </c>
      <c r="H20" s="94" t="s">
        <v>85</v>
      </c>
      <c r="I20" s="95">
        <v>9.8000000000000007</v>
      </c>
      <c r="J20" s="96" t="s">
        <v>21</v>
      </c>
      <c r="Q20" s="14"/>
      <c r="S20" s="189" t="s">
        <v>28</v>
      </c>
      <c r="T20" s="182">
        <f t="shared" si="0"/>
        <v>0</v>
      </c>
      <c r="U20" s="190" t="s">
        <v>23</v>
      </c>
      <c r="V20" s="191"/>
      <c r="W20" s="191"/>
      <c r="X20" s="192"/>
      <c r="Y20" s="193"/>
      <c r="Z20" s="194"/>
      <c r="AA20" s="195"/>
    </row>
    <row r="21" spans="1:27" x14ac:dyDescent="0.2">
      <c r="A21" s="84" t="s">
        <v>34</v>
      </c>
      <c r="B21" s="85"/>
      <c r="C21" s="86" t="s">
        <v>81</v>
      </c>
      <c r="D21" s="112"/>
      <c r="F21" s="92" t="s">
        <v>22</v>
      </c>
      <c r="G21" s="93" t="s">
        <v>26</v>
      </c>
      <c r="H21" s="94" t="s">
        <v>85</v>
      </c>
      <c r="I21" s="95">
        <v>8.76</v>
      </c>
      <c r="J21" s="96" t="s">
        <v>21</v>
      </c>
      <c r="S21" s="189" t="s">
        <v>27</v>
      </c>
      <c r="T21" s="182">
        <f t="shared" si="0"/>
        <v>0</v>
      </c>
      <c r="U21" s="190" t="s">
        <v>23</v>
      </c>
      <c r="V21" s="191"/>
      <c r="W21" s="191"/>
      <c r="X21" s="192"/>
      <c r="Y21" s="193"/>
      <c r="Z21" s="194"/>
      <c r="AA21" s="195"/>
    </row>
    <row r="22" spans="1:27" x14ac:dyDescent="0.2">
      <c r="A22" s="84" t="s">
        <v>35</v>
      </c>
      <c r="B22" s="85"/>
      <c r="C22" s="86" t="s">
        <v>81</v>
      </c>
      <c r="D22" s="112"/>
      <c r="F22" s="92" t="s">
        <v>23</v>
      </c>
      <c r="G22" s="93" t="s">
        <v>89</v>
      </c>
      <c r="H22" s="94" t="s">
        <v>85</v>
      </c>
      <c r="I22" s="95">
        <v>7.5</v>
      </c>
      <c r="J22" s="96" t="s">
        <v>21</v>
      </c>
      <c r="S22" s="189" t="s">
        <v>29</v>
      </c>
      <c r="T22" s="182">
        <f t="shared" si="0"/>
        <v>0</v>
      </c>
      <c r="U22" s="190" t="s">
        <v>23</v>
      </c>
      <c r="V22" s="191"/>
      <c r="W22" s="191"/>
      <c r="X22" s="192"/>
      <c r="Y22" s="193"/>
      <c r="Z22" s="194"/>
      <c r="AA22" s="195"/>
    </row>
    <row r="23" spans="1:27" x14ac:dyDescent="0.2">
      <c r="A23" s="84" t="s">
        <v>92</v>
      </c>
      <c r="B23" s="85"/>
      <c r="C23" s="86" t="s">
        <v>81</v>
      </c>
      <c r="D23" s="112"/>
      <c r="F23" s="92" t="s">
        <v>23</v>
      </c>
      <c r="G23" s="93" t="s">
        <v>91</v>
      </c>
      <c r="H23" s="94" t="s">
        <v>85</v>
      </c>
      <c r="I23" s="95">
        <v>7.5</v>
      </c>
      <c r="J23" s="96" t="s">
        <v>21</v>
      </c>
      <c r="M23" s="14"/>
      <c r="S23" s="189" t="s">
        <v>17</v>
      </c>
      <c r="T23" s="182">
        <f t="shared" si="0"/>
        <v>0</v>
      </c>
      <c r="U23" s="190" t="s">
        <v>22</v>
      </c>
      <c r="V23" s="191"/>
      <c r="W23" s="191"/>
      <c r="X23" s="192"/>
      <c r="Y23" s="193"/>
      <c r="Z23" s="194"/>
      <c r="AA23" s="195"/>
    </row>
    <row r="24" spans="1:27" ht="10.8" thickBot="1" x14ac:dyDescent="0.25">
      <c r="A24" s="84" t="s">
        <v>93</v>
      </c>
      <c r="B24" s="85"/>
      <c r="C24" s="86" t="s">
        <v>81</v>
      </c>
      <c r="D24" s="112"/>
      <c r="F24" s="97" t="s">
        <v>36</v>
      </c>
      <c r="G24" s="93" t="s">
        <v>34</v>
      </c>
      <c r="H24" s="94" t="s">
        <v>85</v>
      </c>
      <c r="I24" s="95">
        <v>811</v>
      </c>
      <c r="J24" s="96" t="s">
        <v>21</v>
      </c>
      <c r="M24" s="14"/>
      <c r="S24" s="189" t="s">
        <v>26</v>
      </c>
      <c r="T24" s="182">
        <f t="shared" si="0"/>
        <v>0</v>
      </c>
      <c r="U24" s="190" t="s">
        <v>22</v>
      </c>
      <c r="V24" s="191"/>
      <c r="W24" s="191"/>
      <c r="X24" s="192"/>
      <c r="Y24" s="193"/>
      <c r="Z24" s="194"/>
      <c r="AA24" s="195"/>
    </row>
    <row r="25" spans="1:27" ht="13.2" x14ac:dyDescent="0.25">
      <c r="A25" s="84" t="s">
        <v>57</v>
      </c>
      <c r="B25" s="85"/>
      <c r="C25" s="86" t="s">
        <v>81</v>
      </c>
      <c r="D25" s="112"/>
      <c r="F25" s="97" t="s">
        <v>23</v>
      </c>
      <c r="G25" s="93" t="s">
        <v>35</v>
      </c>
      <c r="H25" s="94" t="s">
        <v>85</v>
      </c>
      <c r="I25" s="98">
        <v>5</v>
      </c>
      <c r="J25" s="96" t="s">
        <v>21</v>
      </c>
      <c r="N25" s="53" t="s">
        <v>73</v>
      </c>
      <c r="O25" s="57">
        <f>D53</f>
        <v>0</v>
      </c>
      <c r="P25" s="54" t="e">
        <f>O25/$O$28</f>
        <v>#DIV/0!</v>
      </c>
      <c r="S25" s="189" t="s">
        <v>39</v>
      </c>
      <c r="T25" s="182">
        <f t="shared" si="0"/>
        <v>0</v>
      </c>
      <c r="U25" s="190"/>
      <c r="V25" s="191"/>
      <c r="W25" s="191"/>
      <c r="X25" s="192"/>
      <c r="Y25" s="193"/>
      <c r="Z25" s="194"/>
      <c r="AA25" s="195"/>
    </row>
    <row r="26" spans="1:27" ht="13.2" x14ac:dyDescent="0.25">
      <c r="A26" s="84" t="s">
        <v>59</v>
      </c>
      <c r="B26" s="85"/>
      <c r="C26" s="86" t="s">
        <v>81</v>
      </c>
      <c r="D26" s="112"/>
      <c r="F26" s="97" t="s">
        <v>24</v>
      </c>
      <c r="G26" s="93" t="s">
        <v>92</v>
      </c>
      <c r="H26" s="94" t="s">
        <v>85</v>
      </c>
      <c r="I26" s="95">
        <v>2028</v>
      </c>
      <c r="J26" s="96" t="s">
        <v>21</v>
      </c>
      <c r="N26" s="55" t="s">
        <v>74</v>
      </c>
      <c r="O26" s="58">
        <f>D54</f>
        <v>0</v>
      </c>
      <c r="P26" s="56" t="e">
        <f>O26/$O$28</f>
        <v>#DIV/0!</v>
      </c>
      <c r="S26" s="189" t="s">
        <v>33</v>
      </c>
      <c r="T26" s="182">
        <f t="shared" si="0"/>
        <v>0</v>
      </c>
      <c r="U26" s="190" t="s">
        <v>24</v>
      </c>
      <c r="V26" s="191"/>
      <c r="W26" s="191"/>
      <c r="X26" s="192"/>
      <c r="Y26" s="193"/>
      <c r="Z26" s="194"/>
      <c r="AA26" s="195"/>
    </row>
    <row r="27" spans="1:27" ht="13.8" thickBot="1" x14ac:dyDescent="0.3">
      <c r="A27" s="99"/>
      <c r="B27" s="85"/>
      <c r="C27" s="86" t="s">
        <v>81</v>
      </c>
      <c r="D27" s="112"/>
      <c r="F27" s="97" t="s">
        <v>24</v>
      </c>
      <c r="G27" s="93" t="s">
        <v>93</v>
      </c>
      <c r="H27" s="94" t="s">
        <v>85</v>
      </c>
      <c r="I27" s="98">
        <v>55.82</v>
      </c>
      <c r="J27" s="96" t="s">
        <v>21</v>
      </c>
      <c r="N27" s="59" t="s">
        <v>75</v>
      </c>
      <c r="O27" s="60">
        <f>D55</f>
        <v>0</v>
      </c>
      <c r="P27" s="61" t="e">
        <f>O27/$O$28</f>
        <v>#DIV/0!</v>
      </c>
      <c r="S27" s="189" t="s">
        <v>35</v>
      </c>
      <c r="T27" s="182">
        <f t="shared" si="0"/>
        <v>0</v>
      </c>
      <c r="U27" s="190" t="s">
        <v>23</v>
      </c>
      <c r="V27" s="191"/>
      <c r="W27" s="191"/>
      <c r="X27" s="192"/>
      <c r="Y27" s="193"/>
      <c r="Z27" s="194"/>
      <c r="AA27" s="195"/>
    </row>
    <row r="28" spans="1:27" ht="13.8" thickBot="1" x14ac:dyDescent="0.3">
      <c r="A28" s="99"/>
      <c r="B28" s="85"/>
      <c r="C28" s="86" t="s">
        <v>81</v>
      </c>
      <c r="D28" s="112"/>
      <c r="F28" s="97" t="s">
        <v>24</v>
      </c>
      <c r="G28" s="93" t="s">
        <v>57</v>
      </c>
      <c r="H28" s="94" t="s">
        <v>85</v>
      </c>
      <c r="I28" s="95">
        <v>2</v>
      </c>
      <c r="J28" s="96" t="s">
        <v>21</v>
      </c>
      <c r="N28" s="62" t="s">
        <v>56</v>
      </c>
      <c r="O28" s="63">
        <f>D56</f>
        <v>0</v>
      </c>
      <c r="P28" s="64" t="e">
        <f>O28/$O$28</f>
        <v>#DIV/0!</v>
      </c>
      <c r="S28" s="189" t="s">
        <v>34</v>
      </c>
      <c r="T28" s="182">
        <f t="shared" si="0"/>
        <v>0</v>
      </c>
      <c r="U28" s="190" t="s">
        <v>36</v>
      </c>
      <c r="V28" s="191"/>
      <c r="W28" s="191"/>
      <c r="X28" s="192"/>
      <c r="Y28" s="193"/>
      <c r="Z28" s="194"/>
      <c r="AA28" s="195"/>
    </row>
    <row r="29" spans="1:27" x14ac:dyDescent="0.2">
      <c r="A29" s="99"/>
      <c r="B29" s="85"/>
      <c r="C29" s="86" t="s">
        <v>81</v>
      </c>
      <c r="D29" s="112"/>
      <c r="F29" s="97" t="s">
        <v>21</v>
      </c>
      <c r="G29" s="93" t="s">
        <v>59</v>
      </c>
      <c r="H29" s="94" t="s">
        <v>85</v>
      </c>
      <c r="I29" s="95">
        <v>1</v>
      </c>
      <c r="J29" s="96" t="s">
        <v>21</v>
      </c>
      <c r="S29" s="196" t="s">
        <v>57</v>
      </c>
      <c r="T29" s="182">
        <f t="shared" si="0"/>
        <v>0</v>
      </c>
      <c r="U29" s="197" t="s">
        <v>24</v>
      </c>
      <c r="V29" s="191"/>
      <c r="W29" s="191"/>
      <c r="X29" s="192"/>
      <c r="Y29" s="193"/>
      <c r="Z29" s="194"/>
      <c r="AA29" s="195"/>
    </row>
    <row r="30" spans="1:27" x14ac:dyDescent="0.2">
      <c r="A30" s="99"/>
      <c r="B30" s="85"/>
      <c r="C30" s="86" t="s">
        <v>81</v>
      </c>
      <c r="D30" s="112"/>
      <c r="F30" s="99"/>
      <c r="G30" s="100"/>
      <c r="H30" s="94" t="s">
        <v>85</v>
      </c>
      <c r="I30" s="95"/>
      <c r="J30" s="96" t="s">
        <v>21</v>
      </c>
      <c r="S30" s="196" t="s">
        <v>58</v>
      </c>
      <c r="T30" s="182">
        <f t="shared" si="0"/>
        <v>0</v>
      </c>
      <c r="U30" s="190" t="s">
        <v>24</v>
      </c>
      <c r="V30" s="191"/>
      <c r="W30" s="191"/>
      <c r="X30" s="192"/>
      <c r="Y30" s="193"/>
      <c r="Z30" s="194"/>
      <c r="AA30" s="195"/>
    </row>
    <row r="31" spans="1:27" ht="10.8" thickBot="1" x14ac:dyDescent="0.25">
      <c r="A31" s="101"/>
      <c r="B31" s="102"/>
      <c r="C31" s="103" t="s">
        <v>81</v>
      </c>
      <c r="D31" s="112"/>
      <c r="F31" s="101"/>
      <c r="G31" s="104"/>
      <c r="H31" s="105" t="s">
        <v>85</v>
      </c>
      <c r="I31" s="106"/>
      <c r="J31" s="107" t="s">
        <v>21</v>
      </c>
      <c r="S31" s="189" t="s">
        <v>11</v>
      </c>
      <c r="T31" s="182">
        <f t="shared" si="0"/>
        <v>0</v>
      </c>
      <c r="U31" s="190"/>
      <c r="V31" s="191"/>
      <c r="W31" s="191"/>
      <c r="X31" s="192"/>
      <c r="Y31" s="193"/>
      <c r="Z31" s="194"/>
      <c r="AA31" s="195"/>
    </row>
    <row r="32" spans="1:27" ht="4.5" customHeight="1" thickBot="1" x14ac:dyDescent="0.25">
      <c r="A32" s="15"/>
      <c r="B32" s="22"/>
      <c r="C32" s="22"/>
      <c r="D32" s="22"/>
      <c r="E32" s="33"/>
      <c r="F32" s="33"/>
      <c r="G32" s="33"/>
      <c r="H32" s="33"/>
      <c r="I32" s="13"/>
      <c r="J32" s="13"/>
      <c r="S32" s="198"/>
      <c r="T32" s="199"/>
      <c r="U32" s="200"/>
      <c r="V32" s="201"/>
      <c r="W32" s="201"/>
      <c r="X32" s="202"/>
      <c r="Y32" s="203"/>
      <c r="Z32" s="204"/>
      <c r="AA32" s="205"/>
    </row>
    <row r="33" spans="1:29" ht="21" thickBot="1" x14ac:dyDescent="0.25">
      <c r="A33" s="5" t="s">
        <v>45</v>
      </c>
      <c r="B33" s="21" t="s">
        <v>25</v>
      </c>
      <c r="C33" s="24" t="s">
        <v>20</v>
      </c>
      <c r="D33" s="114" t="s">
        <v>54</v>
      </c>
      <c r="E33" s="30" t="s">
        <v>64</v>
      </c>
      <c r="F33" s="31" t="s">
        <v>65</v>
      </c>
      <c r="G33" s="32" t="s">
        <v>66</v>
      </c>
      <c r="H33" s="318" t="s">
        <v>38</v>
      </c>
      <c r="I33" s="319"/>
      <c r="J33" s="111" t="s">
        <v>94</v>
      </c>
    </row>
    <row r="34" spans="1:29" x14ac:dyDescent="0.2">
      <c r="A34" s="122" t="s">
        <v>18</v>
      </c>
      <c r="B34" s="149"/>
      <c r="C34" s="35" t="s">
        <v>21</v>
      </c>
      <c r="D34" s="144">
        <f>B34</f>
        <v>0</v>
      </c>
      <c r="E34" s="165"/>
      <c r="F34" s="166"/>
      <c r="G34" s="167"/>
      <c r="H34" s="320">
        <f>D34*V41</f>
        <v>0</v>
      </c>
      <c r="I34" s="321"/>
      <c r="J34" s="164"/>
      <c r="S34" s="206" t="s">
        <v>101</v>
      </c>
      <c r="T34" s="207"/>
      <c r="U34" s="207"/>
      <c r="V34" s="207"/>
      <c r="W34" s="207"/>
      <c r="X34" s="207"/>
      <c r="Y34" s="207"/>
      <c r="Z34" s="207"/>
      <c r="AA34" s="207"/>
      <c r="AB34" s="207"/>
      <c r="AC34" s="208"/>
    </row>
    <row r="35" spans="1:29" ht="17.399999999999999" x14ac:dyDescent="0.3">
      <c r="A35" s="121" t="s">
        <v>80</v>
      </c>
      <c r="B35" s="149"/>
      <c r="C35" s="37" t="s">
        <v>21</v>
      </c>
      <c r="D35" s="144">
        <f t="shared" ref="D35:D50" si="1">B35*I14</f>
        <v>0</v>
      </c>
      <c r="E35" s="154"/>
      <c r="F35" s="155"/>
      <c r="G35" s="156"/>
      <c r="H35" s="306">
        <f>D35*V41</f>
        <v>0</v>
      </c>
      <c r="I35" s="307"/>
      <c r="J35" s="157"/>
      <c r="S35" s="209" t="s">
        <v>102</v>
      </c>
      <c r="T35" s="210"/>
      <c r="U35" s="210"/>
      <c r="V35" s="210"/>
      <c r="W35" s="210"/>
      <c r="X35" s="210"/>
      <c r="Y35" s="211"/>
      <c r="Z35" s="211"/>
      <c r="AA35" s="211"/>
      <c r="AB35" s="211"/>
      <c r="AC35" s="212"/>
    </row>
    <row r="36" spans="1:29" ht="13.8" thickBot="1" x14ac:dyDescent="0.3">
      <c r="A36" s="93" t="s">
        <v>15</v>
      </c>
      <c r="B36" s="149"/>
      <c r="C36" s="37" t="s">
        <v>87</v>
      </c>
      <c r="D36" s="144">
        <f t="shared" si="1"/>
        <v>0</v>
      </c>
      <c r="E36" s="154"/>
      <c r="F36" s="155"/>
      <c r="G36" s="156"/>
      <c r="H36" s="306">
        <f>B36*V44</f>
        <v>0</v>
      </c>
      <c r="I36" s="307"/>
      <c r="J36" s="157"/>
      <c r="S36" s="213" t="s">
        <v>103</v>
      </c>
      <c r="T36" s="214" t="s">
        <v>104</v>
      </c>
      <c r="U36" s="215"/>
      <c r="V36" s="216"/>
      <c r="W36" s="216"/>
      <c r="X36" s="216"/>
      <c r="Y36" s="215"/>
      <c r="Z36" s="215"/>
      <c r="AA36" s="215"/>
      <c r="AB36" s="215"/>
      <c r="AC36" s="217"/>
    </row>
    <row r="37" spans="1:29" ht="13.8" thickBot="1" x14ac:dyDescent="0.3">
      <c r="A37" s="93" t="s">
        <v>86</v>
      </c>
      <c r="B37" s="149"/>
      <c r="C37" s="38" t="s">
        <v>87</v>
      </c>
      <c r="D37" s="144">
        <f t="shared" si="1"/>
        <v>0</v>
      </c>
      <c r="E37" s="154"/>
      <c r="F37" s="168"/>
      <c r="G37" s="156"/>
      <c r="H37" s="306">
        <f>B37*V45</f>
        <v>0</v>
      </c>
      <c r="I37" s="307"/>
      <c r="J37" s="157"/>
      <c r="S37" s="218"/>
      <c r="T37" s="219"/>
      <c r="U37" s="218"/>
      <c r="V37" s="220"/>
      <c r="W37" s="219"/>
      <c r="X37" s="219"/>
      <c r="Y37" s="218"/>
      <c r="Z37" s="218"/>
      <c r="AA37" s="218"/>
      <c r="AB37" s="218"/>
      <c r="AC37" s="221"/>
    </row>
    <row r="38" spans="1:29" ht="10.8" thickTop="1" x14ac:dyDescent="0.2">
      <c r="A38" s="93" t="s">
        <v>86</v>
      </c>
      <c r="B38" s="149"/>
      <c r="C38" s="37" t="s">
        <v>23</v>
      </c>
      <c r="D38" s="144">
        <f t="shared" si="1"/>
        <v>0</v>
      </c>
      <c r="E38" s="154"/>
      <c r="F38" s="155"/>
      <c r="G38" s="156"/>
      <c r="H38" s="306">
        <f>B38*V46</f>
        <v>0</v>
      </c>
      <c r="I38" s="307"/>
      <c r="J38" s="157"/>
      <c r="S38" s="222" t="s">
        <v>105</v>
      </c>
      <c r="T38" s="223" t="s">
        <v>53</v>
      </c>
      <c r="U38" s="224" t="s">
        <v>20</v>
      </c>
      <c r="V38" s="225" t="s">
        <v>106</v>
      </c>
      <c r="W38" s="226"/>
      <c r="X38" s="218"/>
      <c r="Y38" s="227" t="s">
        <v>53</v>
      </c>
      <c r="Z38" s="228" t="s">
        <v>20</v>
      </c>
      <c r="AA38" s="228"/>
      <c r="AB38" s="229" t="s">
        <v>106</v>
      </c>
      <c r="AC38" s="230"/>
    </row>
    <row r="39" spans="1:29" ht="11.4" x14ac:dyDescent="0.2">
      <c r="A39" s="93" t="s">
        <v>86</v>
      </c>
      <c r="B39" s="149"/>
      <c r="C39" s="37" t="s">
        <v>22</v>
      </c>
      <c r="D39" s="144">
        <f t="shared" si="1"/>
        <v>0</v>
      </c>
      <c r="E39" s="154"/>
      <c r="F39" s="155"/>
      <c r="G39" s="156"/>
      <c r="H39" s="306">
        <f>B39*V47</f>
        <v>0</v>
      </c>
      <c r="I39" s="307"/>
      <c r="J39" s="157"/>
      <c r="S39" s="231"/>
      <c r="T39" s="232"/>
      <c r="U39" s="233"/>
      <c r="V39" s="234" t="s">
        <v>107</v>
      </c>
      <c r="W39" s="235"/>
      <c r="X39" s="218"/>
      <c r="Y39" s="236"/>
      <c r="Z39" s="237"/>
      <c r="AA39" s="237"/>
      <c r="AB39" s="238" t="s">
        <v>107</v>
      </c>
      <c r="AC39" s="239"/>
    </row>
    <row r="40" spans="1:29" ht="10.8" thickBot="1" x14ac:dyDescent="0.25">
      <c r="A40" s="93" t="s">
        <v>90</v>
      </c>
      <c r="B40" s="149"/>
      <c r="C40" s="37" t="s">
        <v>22</v>
      </c>
      <c r="D40" s="144">
        <f t="shared" si="1"/>
        <v>0</v>
      </c>
      <c r="E40" s="154"/>
      <c r="F40" s="155"/>
      <c r="G40" s="156"/>
      <c r="H40" s="306">
        <f>B40*V43</f>
        <v>0</v>
      </c>
      <c r="I40" s="307"/>
      <c r="J40" s="157"/>
      <c r="S40" s="240"/>
      <c r="T40" s="232"/>
      <c r="U40" s="241"/>
      <c r="V40" s="242" t="s">
        <v>108</v>
      </c>
      <c r="W40" s="243"/>
      <c r="X40" s="218"/>
      <c r="Y40" s="236"/>
      <c r="Z40" s="244"/>
      <c r="AA40" s="244"/>
      <c r="AB40" s="245" t="s">
        <v>108</v>
      </c>
      <c r="AC40" s="246"/>
    </row>
    <row r="41" spans="1:29" ht="14.4" thickTop="1" thickBot="1" x14ac:dyDescent="0.25">
      <c r="A41" s="93" t="s">
        <v>17</v>
      </c>
      <c r="B41" s="149"/>
      <c r="C41" s="37" t="s">
        <v>22</v>
      </c>
      <c r="D41" s="144">
        <f t="shared" si="1"/>
        <v>0</v>
      </c>
      <c r="E41" s="154"/>
      <c r="F41" s="155"/>
      <c r="G41" s="156"/>
      <c r="H41" s="306">
        <f>B41*V48</f>
        <v>0</v>
      </c>
      <c r="I41" s="307"/>
      <c r="J41" s="157"/>
      <c r="S41" s="247" t="s">
        <v>109</v>
      </c>
      <c r="T41" s="248">
        <v>1</v>
      </c>
      <c r="U41" s="249" t="s">
        <v>21</v>
      </c>
      <c r="V41" s="250">
        <f>T41*$AB41</f>
        <v>0.36599999999999999</v>
      </c>
      <c r="W41" s="251" t="s">
        <v>23</v>
      </c>
      <c r="X41" s="218"/>
      <c r="Y41" s="252">
        <v>1</v>
      </c>
      <c r="Z41" s="253" t="s">
        <v>21</v>
      </c>
      <c r="AA41" s="254" t="s">
        <v>85</v>
      </c>
      <c r="AB41" s="255">
        <v>0.36599999999999999</v>
      </c>
      <c r="AC41" s="256" t="s">
        <v>23</v>
      </c>
    </row>
    <row r="42" spans="1:29" ht="14.4" thickTop="1" thickBot="1" x14ac:dyDescent="0.25">
      <c r="A42" s="93" t="s">
        <v>26</v>
      </c>
      <c r="B42" s="149"/>
      <c r="C42" s="37" t="s">
        <v>22</v>
      </c>
      <c r="D42" s="144">
        <f t="shared" si="1"/>
        <v>0</v>
      </c>
      <c r="E42" s="154"/>
      <c r="F42" s="155"/>
      <c r="G42" s="156"/>
      <c r="H42" s="306">
        <f>B42*V49</f>
        <v>0</v>
      </c>
      <c r="I42" s="307"/>
      <c r="J42" s="157"/>
      <c r="S42" s="247" t="s">
        <v>110</v>
      </c>
      <c r="T42" s="257">
        <v>1</v>
      </c>
      <c r="U42" s="249" t="s">
        <v>21</v>
      </c>
      <c r="V42" s="250">
        <f t="shared" ref="V42:V54" si="2">T42*$AB42</f>
        <v>1.7000000000000001E-2</v>
      </c>
      <c r="W42" s="258" t="s">
        <v>23</v>
      </c>
      <c r="X42" s="218"/>
      <c r="Y42" s="259">
        <v>1</v>
      </c>
      <c r="Z42" s="253" t="s">
        <v>21</v>
      </c>
      <c r="AA42" s="254" t="s">
        <v>85</v>
      </c>
      <c r="AB42" s="255">
        <v>1.7000000000000001E-2</v>
      </c>
      <c r="AC42" s="256" t="s">
        <v>23</v>
      </c>
    </row>
    <row r="43" spans="1:29" ht="14.4" thickTop="1" thickBot="1" x14ac:dyDescent="0.25">
      <c r="A43" s="93" t="s">
        <v>89</v>
      </c>
      <c r="B43" s="149"/>
      <c r="C43" s="37" t="s">
        <v>23</v>
      </c>
      <c r="D43" s="144">
        <f t="shared" si="1"/>
        <v>0</v>
      </c>
      <c r="E43" s="154"/>
      <c r="F43" s="155"/>
      <c r="G43" s="156"/>
      <c r="H43" s="306">
        <f>D43*V56</f>
        <v>0</v>
      </c>
      <c r="I43" s="307"/>
      <c r="J43" s="157"/>
      <c r="S43" s="247" t="s">
        <v>88</v>
      </c>
      <c r="T43" s="257">
        <v>1</v>
      </c>
      <c r="U43" s="249" t="s">
        <v>22</v>
      </c>
      <c r="V43" s="250">
        <f t="shared" si="2"/>
        <v>2.984</v>
      </c>
      <c r="W43" s="258" t="s">
        <v>23</v>
      </c>
      <c r="X43" s="218"/>
      <c r="Y43" s="259">
        <v>1</v>
      </c>
      <c r="Z43" s="253" t="s">
        <v>22</v>
      </c>
      <c r="AA43" s="254" t="s">
        <v>85</v>
      </c>
      <c r="AB43" s="255">
        <v>2.984</v>
      </c>
      <c r="AC43" s="256" t="s">
        <v>23</v>
      </c>
    </row>
    <row r="44" spans="1:29" ht="14.4" thickTop="1" thickBot="1" x14ac:dyDescent="0.25">
      <c r="A44" s="93" t="s">
        <v>91</v>
      </c>
      <c r="B44" s="149"/>
      <c r="C44" s="37" t="s">
        <v>23</v>
      </c>
      <c r="D44" s="144">
        <f t="shared" si="1"/>
        <v>0</v>
      </c>
      <c r="E44" s="154"/>
      <c r="F44" s="155"/>
      <c r="G44" s="156"/>
      <c r="H44" s="306">
        <f>V55*D44</f>
        <v>0</v>
      </c>
      <c r="I44" s="307"/>
      <c r="J44" s="157"/>
      <c r="S44" s="247" t="s">
        <v>15</v>
      </c>
      <c r="T44" s="257">
        <v>1</v>
      </c>
      <c r="U44" s="249" t="s">
        <v>24</v>
      </c>
      <c r="V44" s="250">
        <f t="shared" si="2"/>
        <v>2.5529999999999999</v>
      </c>
      <c r="W44" s="258" t="s">
        <v>23</v>
      </c>
      <c r="X44" s="218"/>
      <c r="Y44" s="259">
        <v>1</v>
      </c>
      <c r="Z44" s="253" t="s">
        <v>24</v>
      </c>
      <c r="AA44" s="254" t="s">
        <v>85</v>
      </c>
      <c r="AB44" s="255">
        <v>2.5529999999999999</v>
      </c>
      <c r="AC44" s="256" t="s">
        <v>23</v>
      </c>
    </row>
    <row r="45" spans="1:29" ht="14.4" thickTop="1" thickBot="1" x14ac:dyDescent="0.25">
      <c r="A45" s="93" t="s">
        <v>34</v>
      </c>
      <c r="B45" s="149"/>
      <c r="C45" s="37" t="s">
        <v>36</v>
      </c>
      <c r="D45" s="144">
        <f t="shared" si="1"/>
        <v>0</v>
      </c>
      <c r="E45" s="154"/>
      <c r="F45" s="155"/>
      <c r="G45" s="156"/>
      <c r="H45" s="306">
        <f>V57*D45</f>
        <v>0</v>
      </c>
      <c r="I45" s="307"/>
      <c r="J45" s="157"/>
      <c r="S45" s="247" t="s">
        <v>86</v>
      </c>
      <c r="T45" s="257">
        <v>1</v>
      </c>
      <c r="U45" s="249" t="s">
        <v>24</v>
      </c>
      <c r="V45" s="250">
        <f t="shared" si="2"/>
        <v>7.2271999999999998</v>
      </c>
      <c r="W45" s="258" t="s">
        <v>23</v>
      </c>
      <c r="X45" s="218"/>
      <c r="Y45" s="259">
        <v>1</v>
      </c>
      <c r="Z45" s="253" t="s">
        <v>24</v>
      </c>
      <c r="AA45" s="254" t="s">
        <v>85</v>
      </c>
      <c r="AB45" s="255">
        <v>7.2271999999999998</v>
      </c>
      <c r="AC45" s="256" t="s">
        <v>23</v>
      </c>
    </row>
    <row r="46" spans="1:29" ht="14.4" thickTop="1" thickBot="1" x14ac:dyDescent="0.25">
      <c r="A46" s="93" t="s">
        <v>35</v>
      </c>
      <c r="B46" s="149"/>
      <c r="C46" s="37" t="s">
        <v>23</v>
      </c>
      <c r="D46" s="144">
        <f t="shared" si="1"/>
        <v>0</v>
      </c>
      <c r="E46" s="154"/>
      <c r="F46" s="155"/>
      <c r="G46" s="156"/>
      <c r="H46" s="306">
        <f>V58*D46</f>
        <v>0</v>
      </c>
      <c r="I46" s="307"/>
      <c r="J46" s="157"/>
      <c r="S46" s="247" t="s">
        <v>86</v>
      </c>
      <c r="T46" s="257">
        <v>1</v>
      </c>
      <c r="U46" s="249" t="s">
        <v>23</v>
      </c>
      <c r="V46" s="250">
        <f t="shared" si="2"/>
        <v>3.6044</v>
      </c>
      <c r="W46" s="258" t="s">
        <v>23</v>
      </c>
      <c r="X46" s="218"/>
      <c r="Y46" s="259">
        <v>1</v>
      </c>
      <c r="Z46" s="253" t="s">
        <v>23</v>
      </c>
      <c r="AA46" s="254" t="s">
        <v>85</v>
      </c>
      <c r="AB46" s="255">
        <v>3.6044</v>
      </c>
      <c r="AC46" s="256" t="s">
        <v>23</v>
      </c>
    </row>
    <row r="47" spans="1:29" ht="14.4" thickTop="1" thickBot="1" x14ac:dyDescent="0.25">
      <c r="A47" s="93" t="s">
        <v>92</v>
      </c>
      <c r="B47" s="149"/>
      <c r="C47" s="37" t="s">
        <v>24</v>
      </c>
      <c r="D47" s="144">
        <f t="shared" si="1"/>
        <v>0</v>
      </c>
      <c r="E47" s="154"/>
      <c r="F47" s="155"/>
      <c r="G47" s="156"/>
      <c r="H47" s="306">
        <f>V51*D47</f>
        <v>0</v>
      </c>
      <c r="I47" s="307"/>
      <c r="J47" s="157"/>
      <c r="S47" s="247" t="s">
        <v>86</v>
      </c>
      <c r="T47" s="257">
        <v>1</v>
      </c>
      <c r="U47" s="249" t="s">
        <v>22</v>
      </c>
      <c r="V47" s="250">
        <f t="shared" si="2"/>
        <v>1.839</v>
      </c>
      <c r="W47" s="258" t="s">
        <v>23</v>
      </c>
      <c r="X47" s="218"/>
      <c r="Y47" s="259">
        <v>1</v>
      </c>
      <c r="Z47" s="253" t="s">
        <v>22</v>
      </c>
      <c r="AA47" s="254" t="s">
        <v>85</v>
      </c>
      <c r="AB47" s="255">
        <v>1.839</v>
      </c>
      <c r="AC47" s="256" t="s">
        <v>23</v>
      </c>
    </row>
    <row r="48" spans="1:29" ht="14.4" thickTop="1" thickBot="1" x14ac:dyDescent="0.25">
      <c r="A48" s="93" t="s">
        <v>93</v>
      </c>
      <c r="B48" s="149"/>
      <c r="C48" s="37" t="s">
        <v>24</v>
      </c>
      <c r="D48" s="144">
        <f t="shared" si="1"/>
        <v>0</v>
      </c>
      <c r="E48" s="154"/>
      <c r="F48" s="155"/>
      <c r="G48" s="156"/>
      <c r="H48" s="306"/>
      <c r="I48" s="307"/>
      <c r="J48" s="157"/>
      <c r="S48" s="247" t="s">
        <v>17</v>
      </c>
      <c r="T48" s="257">
        <v>1</v>
      </c>
      <c r="U48" s="249" t="s">
        <v>22</v>
      </c>
      <c r="V48" s="250">
        <f t="shared" si="2"/>
        <v>2.7530000000000001</v>
      </c>
      <c r="W48" s="258" t="s">
        <v>23</v>
      </c>
      <c r="X48" s="218"/>
      <c r="Y48" s="259">
        <v>1</v>
      </c>
      <c r="Z48" s="253" t="s">
        <v>22</v>
      </c>
      <c r="AA48" s="254" t="s">
        <v>85</v>
      </c>
      <c r="AB48" s="255">
        <v>2.7530000000000001</v>
      </c>
      <c r="AC48" s="256" t="s">
        <v>23</v>
      </c>
    </row>
    <row r="49" spans="1:29" ht="14.4" thickTop="1" thickBot="1" x14ac:dyDescent="0.25">
      <c r="A49" s="93" t="s">
        <v>57</v>
      </c>
      <c r="B49" s="149"/>
      <c r="C49" s="38" t="s">
        <v>24</v>
      </c>
      <c r="D49" s="144">
        <f t="shared" si="1"/>
        <v>0</v>
      </c>
      <c r="E49" s="154"/>
      <c r="F49" s="155"/>
      <c r="G49" s="156"/>
      <c r="H49" s="306"/>
      <c r="I49" s="307"/>
      <c r="J49" s="157"/>
      <c r="S49" s="247" t="s">
        <v>26</v>
      </c>
      <c r="T49" s="257">
        <v>1</v>
      </c>
      <c r="U49" s="249" t="s">
        <v>22</v>
      </c>
      <c r="V49" s="250">
        <f t="shared" si="2"/>
        <v>2.782</v>
      </c>
      <c r="W49" s="258" t="s">
        <v>23</v>
      </c>
      <c r="X49" s="218"/>
      <c r="Y49" s="259">
        <v>1</v>
      </c>
      <c r="Z49" s="253" t="s">
        <v>22</v>
      </c>
      <c r="AA49" s="254" t="s">
        <v>85</v>
      </c>
      <c r="AB49" s="255">
        <v>2.782</v>
      </c>
      <c r="AC49" s="256" t="s">
        <v>23</v>
      </c>
    </row>
    <row r="50" spans="1:29" ht="14.4" thickTop="1" thickBot="1" x14ac:dyDescent="0.25">
      <c r="A50" s="93" t="s">
        <v>59</v>
      </c>
      <c r="B50" s="149"/>
      <c r="C50" s="37" t="s">
        <v>21</v>
      </c>
      <c r="D50" s="144">
        <f t="shared" si="1"/>
        <v>0</v>
      </c>
      <c r="E50" s="154"/>
      <c r="F50" s="155"/>
      <c r="G50" s="156"/>
      <c r="H50" s="306">
        <f>D50*V54</f>
        <v>0</v>
      </c>
      <c r="I50" s="307"/>
      <c r="J50" s="157"/>
      <c r="S50" s="247" t="s">
        <v>111</v>
      </c>
      <c r="T50" s="257">
        <v>1</v>
      </c>
      <c r="U50" s="249" t="s">
        <v>23</v>
      </c>
      <c r="V50" s="250">
        <f t="shared" si="2"/>
        <v>0.22600000000000001</v>
      </c>
      <c r="W50" s="258" t="s">
        <v>23</v>
      </c>
      <c r="X50" s="218"/>
      <c r="Y50" s="259">
        <v>1</v>
      </c>
      <c r="Z50" s="253" t="s">
        <v>23</v>
      </c>
      <c r="AA50" s="254" t="s">
        <v>85</v>
      </c>
      <c r="AB50" s="255">
        <v>0.22600000000000001</v>
      </c>
      <c r="AC50" s="256" t="s">
        <v>23</v>
      </c>
    </row>
    <row r="51" spans="1:29" ht="14.4" thickTop="1" thickBot="1" x14ac:dyDescent="0.25">
      <c r="A51" s="36" t="s">
        <v>11</v>
      </c>
      <c r="B51" s="150"/>
      <c r="C51" s="152"/>
      <c r="D51" s="153"/>
      <c r="E51" s="154"/>
      <c r="F51" s="155"/>
      <c r="G51" s="156"/>
      <c r="H51" s="308"/>
      <c r="I51" s="309"/>
      <c r="J51" s="157"/>
      <c r="S51" s="247" t="s">
        <v>112</v>
      </c>
      <c r="T51" s="257">
        <v>1</v>
      </c>
      <c r="U51" s="249" t="s">
        <v>23</v>
      </c>
      <c r="V51" s="250">
        <f t="shared" si="2"/>
        <v>9.8000000000000004E-2</v>
      </c>
      <c r="W51" s="258" t="s">
        <v>23</v>
      </c>
      <c r="X51" s="218"/>
      <c r="Y51" s="259">
        <v>1</v>
      </c>
      <c r="Z51" s="253" t="s">
        <v>23</v>
      </c>
      <c r="AA51" s="254" t="s">
        <v>85</v>
      </c>
      <c r="AB51" s="255">
        <v>9.8000000000000004E-2</v>
      </c>
      <c r="AC51" s="256" t="s">
        <v>23</v>
      </c>
    </row>
    <row r="52" spans="1:29" ht="14.4" thickTop="1" thickBot="1" x14ac:dyDescent="0.25">
      <c r="A52" s="39"/>
      <c r="B52" s="151"/>
      <c r="C52" s="158"/>
      <c r="D52" s="159"/>
      <c r="E52" s="160"/>
      <c r="F52" s="161"/>
      <c r="G52" s="162"/>
      <c r="H52" s="308"/>
      <c r="I52" s="309"/>
      <c r="J52" s="163"/>
      <c r="S52" s="247" t="s">
        <v>113</v>
      </c>
      <c r="T52" s="257">
        <v>1</v>
      </c>
      <c r="U52" s="249" t="s">
        <v>22</v>
      </c>
      <c r="V52" s="250">
        <f t="shared" si="2"/>
        <v>0.97199999999999998</v>
      </c>
      <c r="W52" s="258" t="s">
        <v>23</v>
      </c>
      <c r="X52" s="218"/>
      <c r="Y52" s="259">
        <v>1</v>
      </c>
      <c r="Z52" s="253" t="s">
        <v>22</v>
      </c>
      <c r="AA52" s="254" t="s">
        <v>85</v>
      </c>
      <c r="AB52" s="255">
        <v>0.97199999999999998</v>
      </c>
      <c r="AC52" s="256" t="s">
        <v>23</v>
      </c>
    </row>
    <row r="53" spans="1:29" ht="15" customHeight="1" thickTop="1" thickBot="1" x14ac:dyDescent="0.25">
      <c r="A53" s="296" t="s">
        <v>71</v>
      </c>
      <c r="B53" s="297"/>
      <c r="C53" s="41" t="s">
        <v>54</v>
      </c>
      <c r="D53" s="68">
        <f>SUM(D35)</f>
        <v>0</v>
      </c>
      <c r="E53" s="118">
        <f>SUM(E35)</f>
        <v>0</v>
      </c>
      <c r="F53" s="68">
        <f>SUM(F35)</f>
        <v>0</v>
      </c>
      <c r="G53" s="68">
        <f>SUM(G35)</f>
        <v>0</v>
      </c>
      <c r="H53" s="310">
        <f>SUM(H35)</f>
        <v>0</v>
      </c>
      <c r="I53" s="311"/>
      <c r="J53" s="42" t="s">
        <v>38</v>
      </c>
      <c r="N53" s="49" t="s">
        <v>73</v>
      </c>
      <c r="O53" s="132">
        <f>H53</f>
        <v>0</v>
      </c>
      <c r="P53" s="50" t="e">
        <f>O53/$O$56</f>
        <v>#DIV/0!</v>
      </c>
      <c r="S53" s="260" t="s">
        <v>114</v>
      </c>
      <c r="T53" s="257">
        <v>1</v>
      </c>
      <c r="U53" s="261" t="s">
        <v>22</v>
      </c>
      <c r="V53" s="250">
        <f t="shared" si="2"/>
        <v>1.129</v>
      </c>
      <c r="W53" s="262" t="s">
        <v>23</v>
      </c>
      <c r="X53" s="218"/>
      <c r="Y53" s="263">
        <v>1</v>
      </c>
      <c r="Z53" s="264" t="s">
        <v>22</v>
      </c>
      <c r="AA53" s="265" t="s">
        <v>85</v>
      </c>
      <c r="AB53" s="266">
        <v>1.129</v>
      </c>
      <c r="AC53" s="267" t="s">
        <v>23</v>
      </c>
    </row>
    <row r="54" spans="1:29" ht="15" customHeight="1" thickTop="1" thickBot="1" x14ac:dyDescent="0.25">
      <c r="A54" s="298" t="s">
        <v>70</v>
      </c>
      <c r="B54" s="299"/>
      <c r="C54" s="43" t="s">
        <v>54</v>
      </c>
      <c r="D54" s="66">
        <f>SUM(D34,D36:D40,D43:D45,D46,D47,D48,D50)</f>
        <v>0</v>
      </c>
      <c r="E54" s="67">
        <f>SUM(E34,E36:E40,E43:E45,E46,E47,E48,E50)</f>
        <v>0</v>
      </c>
      <c r="F54" s="66">
        <f>SUM(F34,F36:F40,F43:F45,F46,F47,F48,F50)</f>
        <v>0</v>
      </c>
      <c r="G54" s="66">
        <f>SUM(G34,G36:G40,G43:G45,G46,G47,G48,G50)</f>
        <v>0</v>
      </c>
      <c r="H54" s="312">
        <f>SUM(H34,H36:H40,H43:H45,H46,H47,H48,H50)</f>
        <v>0</v>
      </c>
      <c r="I54" s="313"/>
      <c r="J54" s="44" t="s">
        <v>38</v>
      </c>
      <c r="N54" s="51" t="s">
        <v>74</v>
      </c>
      <c r="O54" s="131">
        <f>H54</f>
        <v>0</v>
      </c>
      <c r="P54" s="52" t="e">
        <f>O54/$O$56</f>
        <v>#DIV/0!</v>
      </c>
      <c r="S54" s="268" t="s">
        <v>59</v>
      </c>
      <c r="T54" s="257">
        <v>1</v>
      </c>
      <c r="U54" s="269" t="s">
        <v>21</v>
      </c>
      <c r="V54" s="250">
        <f t="shared" si="2"/>
        <v>0.21099999999999999</v>
      </c>
      <c r="W54" s="270" t="s">
        <v>23</v>
      </c>
      <c r="X54" s="218"/>
      <c r="Y54" s="271">
        <v>1</v>
      </c>
      <c r="Z54" s="272" t="s">
        <v>21</v>
      </c>
      <c r="AA54" s="273" t="s">
        <v>85</v>
      </c>
      <c r="AB54" s="274">
        <v>0.21099999999999999</v>
      </c>
      <c r="AC54" s="275" t="s">
        <v>23</v>
      </c>
    </row>
    <row r="55" spans="1:29" ht="15" customHeight="1" thickTop="1" thickBot="1" x14ac:dyDescent="0.25">
      <c r="A55" s="298" t="s">
        <v>69</v>
      </c>
      <c r="B55" s="299"/>
      <c r="C55" s="45" t="s">
        <v>54</v>
      </c>
      <c r="D55" s="69">
        <f>SUM(D41,D42)</f>
        <v>0</v>
      </c>
      <c r="E55" s="119">
        <f>SUM(E41,E42)</f>
        <v>0</v>
      </c>
      <c r="F55" s="69">
        <f>SUM(F41,F42)</f>
        <v>0</v>
      </c>
      <c r="G55" s="69">
        <f>SUM(G41,G42)</f>
        <v>0</v>
      </c>
      <c r="H55" s="314">
        <f>SUM(H41,H42)</f>
        <v>0</v>
      </c>
      <c r="I55" s="315"/>
      <c r="J55" s="46" t="s">
        <v>38</v>
      </c>
      <c r="N55" s="133" t="s">
        <v>75</v>
      </c>
      <c r="O55" s="134">
        <f>H55</f>
        <v>0</v>
      </c>
      <c r="P55" s="135" t="e">
        <f>O55/$O$56</f>
        <v>#DIV/0!</v>
      </c>
      <c r="S55" s="268" t="s">
        <v>117</v>
      </c>
      <c r="T55" s="257">
        <v>1</v>
      </c>
      <c r="U55" s="269" t="s">
        <v>21</v>
      </c>
      <c r="V55" s="250">
        <v>0.433</v>
      </c>
      <c r="W55" s="270" t="s">
        <v>23</v>
      </c>
      <c r="X55" s="276"/>
      <c r="Y55" s="277" t="s">
        <v>115</v>
      </c>
      <c r="Z55" s="218"/>
      <c r="AA55" s="218"/>
      <c r="AB55" s="218"/>
      <c r="AC55" s="218"/>
    </row>
    <row r="56" spans="1:29" ht="15" customHeight="1" thickTop="1" thickBot="1" x14ac:dyDescent="0.25">
      <c r="A56" s="300" t="s">
        <v>72</v>
      </c>
      <c r="B56" s="301"/>
      <c r="C56" s="47" t="s">
        <v>54</v>
      </c>
      <c r="D56" s="70">
        <f>SUM(D53:D55)</f>
        <v>0</v>
      </c>
      <c r="E56" s="70">
        <f>SUM(E53:E55)</f>
        <v>0</v>
      </c>
      <c r="F56" s="70">
        <f>SUM(F53:F55)</f>
        <v>0</v>
      </c>
      <c r="G56" s="120">
        <f>SUM(G53:G55)</f>
        <v>0</v>
      </c>
      <c r="H56" s="294">
        <f>SUM(H53:H55)</f>
        <v>0</v>
      </c>
      <c r="I56" s="295"/>
      <c r="J56" s="48" t="s">
        <v>38</v>
      </c>
      <c r="N56" s="136" t="s">
        <v>56</v>
      </c>
      <c r="O56" s="137">
        <f>H56</f>
        <v>0</v>
      </c>
      <c r="P56" s="138" t="e">
        <f>O56/$O$56</f>
        <v>#DIV/0!</v>
      </c>
      <c r="S56" s="268" t="s">
        <v>28</v>
      </c>
      <c r="T56" s="257">
        <v>1</v>
      </c>
      <c r="U56" s="269" t="s">
        <v>118</v>
      </c>
      <c r="V56" s="250">
        <v>0.40799999999999997</v>
      </c>
      <c r="W56" s="270" t="s">
        <v>23</v>
      </c>
      <c r="X56" s="276"/>
      <c r="Y56" s="218" t="s">
        <v>116</v>
      </c>
      <c r="Z56" s="218"/>
      <c r="AA56" s="218"/>
      <c r="AB56" s="218"/>
      <c r="AC56" s="218"/>
    </row>
    <row r="57" spans="1:29" ht="14.4" thickTop="1" thickBot="1" x14ac:dyDescent="0.3">
      <c r="A57" s="2"/>
      <c r="B57" s="19"/>
      <c r="C57" s="20"/>
      <c r="D57" s="20"/>
      <c r="E57" s="7"/>
      <c r="F57" s="7"/>
      <c r="G57" s="7"/>
      <c r="H57" s="9"/>
      <c r="S57" s="268" t="s">
        <v>34</v>
      </c>
      <c r="T57" s="257">
        <v>1</v>
      </c>
      <c r="U57" s="269" t="s">
        <v>21</v>
      </c>
      <c r="V57" s="250">
        <v>2.9000000000000001E-2</v>
      </c>
      <c r="W57" s="270" t="s">
        <v>23</v>
      </c>
      <c r="X57" s="278"/>
      <c r="Y57" s="218"/>
      <c r="Z57" s="218"/>
      <c r="AA57" s="218"/>
      <c r="AB57" s="218"/>
      <c r="AC57" s="218"/>
    </row>
    <row r="58" spans="1:29" ht="14.4" thickTop="1" thickBot="1" x14ac:dyDescent="0.25">
      <c r="S58" s="268" t="s">
        <v>35</v>
      </c>
      <c r="T58" s="257">
        <v>1</v>
      </c>
      <c r="U58" s="269" t="s">
        <v>21</v>
      </c>
      <c r="V58" s="250">
        <v>3.3000000000000002E-2</v>
      </c>
      <c r="W58" s="270" t="s">
        <v>23</v>
      </c>
      <c r="X58" s="218"/>
      <c r="Y58" s="218"/>
      <c r="Z58" s="218"/>
      <c r="AA58" s="218"/>
      <c r="AB58" s="218"/>
      <c r="AC58" s="218"/>
    </row>
    <row r="59" spans="1:29" ht="13.5" customHeight="1" thickTop="1" thickBot="1" x14ac:dyDescent="0.25">
      <c r="A59" s="3" t="s">
        <v>37</v>
      </c>
      <c r="B59" s="6" t="s">
        <v>1</v>
      </c>
      <c r="C59" s="6" t="s">
        <v>12</v>
      </c>
      <c r="D59" s="302" t="s">
        <v>13</v>
      </c>
      <c r="E59" s="303"/>
      <c r="F59" s="354" t="s">
        <v>31</v>
      </c>
      <c r="G59" s="355"/>
      <c r="S59" s="268"/>
      <c r="T59" s="257"/>
      <c r="U59" s="269"/>
      <c r="V59" s="250"/>
      <c r="W59" s="270" t="s">
        <v>23</v>
      </c>
      <c r="X59" s="218"/>
      <c r="Y59" s="218"/>
      <c r="Z59" s="218"/>
      <c r="AA59" s="218"/>
      <c r="AB59" s="218"/>
      <c r="AC59" s="218"/>
    </row>
    <row r="60" spans="1:29" ht="14.4" thickTop="1" thickBot="1" x14ac:dyDescent="0.25">
      <c r="A60" s="11" t="s">
        <v>55</v>
      </c>
      <c r="B60" s="145"/>
      <c r="C60" s="146"/>
      <c r="D60" s="304"/>
      <c r="E60" s="305"/>
      <c r="F60" s="304"/>
      <c r="G60" s="305"/>
      <c r="S60" s="268"/>
      <c r="T60" s="257"/>
      <c r="U60" s="269"/>
      <c r="V60" s="250"/>
      <c r="W60" s="270" t="s">
        <v>23</v>
      </c>
      <c r="X60" s="277"/>
      <c r="Y60" s="277"/>
      <c r="Z60" s="277"/>
      <c r="AA60" s="277"/>
      <c r="AB60" s="277"/>
      <c r="AC60" s="277"/>
    </row>
    <row r="61" spans="1:29" ht="14.4" thickTop="1" thickBot="1" x14ac:dyDescent="0.25">
      <c r="A61" s="11" t="s">
        <v>59</v>
      </c>
      <c r="B61" s="146"/>
      <c r="C61" s="146"/>
      <c r="D61" s="304"/>
      <c r="E61" s="305"/>
      <c r="F61" s="316"/>
      <c r="G61" s="317"/>
      <c r="S61" s="268"/>
      <c r="T61" s="257"/>
      <c r="U61" s="269"/>
      <c r="V61" s="250"/>
      <c r="W61" s="270" t="s">
        <v>23</v>
      </c>
      <c r="X61" s="218"/>
      <c r="Y61" s="218"/>
      <c r="Z61" s="218"/>
      <c r="AA61" s="218"/>
      <c r="AB61" s="218"/>
      <c r="AC61" s="218"/>
    </row>
    <row r="62" spans="1:29" ht="14.4" thickTop="1" thickBot="1" x14ac:dyDescent="0.25">
      <c r="A62" s="11" t="s">
        <v>40</v>
      </c>
      <c r="B62" s="146"/>
      <c r="C62" s="146"/>
      <c r="D62" s="304"/>
      <c r="E62" s="305"/>
      <c r="F62" s="316"/>
      <c r="G62" s="317"/>
      <c r="S62" s="268"/>
      <c r="T62" s="257"/>
      <c r="U62" s="269"/>
      <c r="V62" s="250"/>
      <c r="W62" s="270" t="s">
        <v>23</v>
      </c>
      <c r="Y62" s="218"/>
      <c r="Z62" s="218"/>
      <c r="AA62" s="218"/>
      <c r="AB62" s="218"/>
      <c r="AC62" s="218"/>
    </row>
    <row r="63" spans="1:29" x14ac:dyDescent="0.2">
      <c r="A63" s="11" t="s">
        <v>41</v>
      </c>
      <c r="B63" s="146"/>
      <c r="C63" s="146"/>
      <c r="D63" s="304"/>
      <c r="E63" s="305"/>
      <c r="F63" s="316"/>
      <c r="G63" s="317"/>
      <c r="S63" s="218"/>
      <c r="Y63" s="218"/>
      <c r="Z63" s="218"/>
      <c r="AA63" s="218"/>
      <c r="AB63" s="218"/>
      <c r="AC63" s="218"/>
    </row>
    <row r="64" spans="1:29" x14ac:dyDescent="0.2">
      <c r="A64" s="11" t="s">
        <v>6</v>
      </c>
      <c r="B64" s="146"/>
      <c r="C64" s="146"/>
      <c r="D64" s="304"/>
      <c r="E64" s="305"/>
      <c r="F64" s="316"/>
      <c r="G64" s="317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</row>
    <row r="65" spans="1:31" x14ac:dyDescent="0.2">
      <c r="A65" s="11" t="s">
        <v>7</v>
      </c>
      <c r="B65" s="146"/>
      <c r="C65" s="146"/>
      <c r="D65" s="304"/>
      <c r="E65" s="305"/>
      <c r="F65" s="316"/>
      <c r="G65" s="317"/>
    </row>
    <row r="66" spans="1:31" x14ac:dyDescent="0.2">
      <c r="A66" s="11" t="s">
        <v>34</v>
      </c>
      <c r="B66" s="146"/>
      <c r="C66" s="146"/>
      <c r="D66" s="304"/>
      <c r="E66" s="305"/>
      <c r="F66" s="316"/>
      <c r="G66" s="317"/>
    </row>
    <row r="67" spans="1:31" x14ac:dyDescent="0.2">
      <c r="A67" s="11" t="s">
        <v>43</v>
      </c>
      <c r="B67" s="146"/>
      <c r="C67" s="146"/>
      <c r="D67" s="304"/>
      <c r="E67" s="305"/>
      <c r="F67" s="316"/>
      <c r="G67" s="317"/>
    </row>
    <row r="68" spans="1:31" x14ac:dyDescent="0.2">
      <c r="A68" s="11" t="s">
        <v>3</v>
      </c>
      <c r="B68" s="146"/>
      <c r="C68" s="146"/>
      <c r="D68" s="304"/>
      <c r="E68" s="305"/>
      <c r="F68" s="316"/>
      <c r="G68" s="317"/>
      <c r="H68" s="2"/>
    </row>
    <row r="69" spans="1:31" x14ac:dyDescent="0.2">
      <c r="A69" s="11" t="s">
        <v>4</v>
      </c>
      <c r="B69" s="146"/>
      <c r="C69" s="146"/>
      <c r="D69" s="304"/>
      <c r="E69" s="305"/>
      <c r="F69" s="316"/>
      <c r="G69" s="317"/>
      <c r="H69" s="2"/>
    </row>
    <row r="70" spans="1:31" x14ac:dyDescent="0.2">
      <c r="A70" s="11" t="s">
        <v>5</v>
      </c>
      <c r="B70" s="146"/>
      <c r="C70" s="146"/>
      <c r="D70" s="304"/>
      <c r="E70" s="305"/>
      <c r="F70" s="316"/>
      <c r="G70" s="317"/>
    </row>
    <row r="71" spans="1:31" ht="20.399999999999999" x14ac:dyDescent="0.2">
      <c r="A71" s="11" t="s">
        <v>42</v>
      </c>
      <c r="B71" s="146"/>
      <c r="C71" s="146"/>
      <c r="D71" s="304"/>
      <c r="E71" s="305"/>
      <c r="F71" s="316"/>
      <c r="G71" s="317"/>
    </row>
    <row r="72" spans="1:31" ht="20.399999999999999" x14ac:dyDescent="0.2">
      <c r="A72" s="11" t="s">
        <v>44</v>
      </c>
      <c r="B72" s="146"/>
      <c r="C72" s="146"/>
      <c r="D72" s="304"/>
      <c r="E72" s="305"/>
      <c r="F72" s="316"/>
      <c r="G72" s="317"/>
    </row>
    <row r="73" spans="1:31" ht="20.399999999999999" x14ac:dyDescent="0.2">
      <c r="A73" s="11" t="s">
        <v>8</v>
      </c>
      <c r="B73" s="146"/>
      <c r="C73" s="148"/>
      <c r="D73" s="304"/>
      <c r="E73" s="305"/>
      <c r="F73" s="316"/>
      <c r="G73" s="317"/>
    </row>
    <row r="74" spans="1:31" x14ac:dyDescent="0.2">
      <c r="A74" s="11" t="s">
        <v>9</v>
      </c>
      <c r="B74" s="146"/>
      <c r="C74" s="146"/>
      <c r="D74" s="304"/>
      <c r="E74" s="305"/>
      <c r="F74" s="316"/>
      <c r="G74" s="317"/>
    </row>
    <row r="75" spans="1:31" x14ac:dyDescent="0.2">
      <c r="A75" s="11" t="s">
        <v>10</v>
      </c>
      <c r="B75" s="146"/>
      <c r="C75" s="146"/>
      <c r="D75" s="304"/>
      <c r="E75" s="305"/>
      <c r="F75" s="316"/>
      <c r="G75" s="317"/>
    </row>
    <row r="76" spans="1:31" x14ac:dyDescent="0.2">
      <c r="A76" s="11" t="s">
        <v>32</v>
      </c>
      <c r="B76" s="147"/>
      <c r="C76" s="147"/>
      <c r="D76" s="304"/>
      <c r="E76" s="305"/>
      <c r="F76" s="316"/>
      <c r="G76" s="317"/>
    </row>
    <row r="77" spans="1:31" x14ac:dyDescent="0.2">
      <c r="A77" s="11" t="s">
        <v>2</v>
      </c>
      <c r="B77" s="146"/>
      <c r="C77" s="146"/>
      <c r="D77" s="304"/>
      <c r="E77" s="305"/>
      <c r="F77" s="316"/>
      <c r="G77" s="317"/>
    </row>
    <row r="78" spans="1:31" s="28" customFormat="1" ht="10.8" thickBot="1" x14ac:dyDescent="0.25">
      <c r="A78" s="11" t="s">
        <v>11</v>
      </c>
      <c r="B78" s="147"/>
      <c r="C78" s="147"/>
      <c r="D78" s="344"/>
      <c r="E78" s="345"/>
      <c r="F78" s="322"/>
      <c r="G78" s="323"/>
      <c r="H78" s="1"/>
      <c r="I78" s="1"/>
      <c r="J78" s="1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79"/>
    </row>
    <row r="79" spans="1:31" ht="14.1" customHeight="1" thickBot="1" x14ac:dyDescent="0.25">
      <c r="A79" s="8" t="s">
        <v>30</v>
      </c>
      <c r="B79" s="27">
        <f>SUM(B60:B78)</f>
        <v>0</v>
      </c>
      <c r="C79" s="27">
        <f>SUM(C60:C78)</f>
        <v>0</v>
      </c>
      <c r="D79" s="330">
        <f>SUM(D60:E78)</f>
        <v>0</v>
      </c>
      <c r="E79" s="331"/>
      <c r="F79" s="330">
        <f>SUM(F60:F78)</f>
        <v>0</v>
      </c>
      <c r="G79" s="331"/>
    </row>
    <row r="80" spans="1:31" ht="14.1" customHeight="1" x14ac:dyDescent="0.2"/>
    <row r="81" spans="1:31" ht="14.1" customHeight="1" thickBot="1" x14ac:dyDescent="0.25"/>
    <row r="82" spans="1:31" ht="14.1" customHeight="1" x14ac:dyDescent="0.2">
      <c r="A82" s="332" t="s">
        <v>120</v>
      </c>
      <c r="B82" s="333"/>
      <c r="C82" s="333"/>
      <c r="D82" s="333"/>
      <c r="E82" s="333"/>
      <c r="F82" s="333"/>
      <c r="G82" s="333"/>
      <c r="H82" s="334"/>
    </row>
    <row r="83" spans="1:31" s="123" customFormat="1" ht="15.6" thickBot="1" x14ac:dyDescent="0.3">
      <c r="A83" s="335"/>
      <c r="B83" s="336"/>
      <c r="C83" s="336"/>
      <c r="D83" s="336"/>
      <c r="E83" s="336"/>
      <c r="F83" s="336"/>
      <c r="G83" s="336"/>
      <c r="H83" s="337"/>
      <c r="S83" s="280"/>
      <c r="T83" s="280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80"/>
    </row>
    <row r="84" spans="1:31" s="123" customFormat="1" ht="15" x14ac:dyDescent="0.25">
      <c r="A84" s="368"/>
      <c r="B84" s="369"/>
      <c r="C84" s="369"/>
      <c r="D84" s="369"/>
      <c r="E84" s="369"/>
      <c r="F84" s="369"/>
      <c r="G84" s="369"/>
      <c r="H84" s="370"/>
      <c r="N84" s="49" t="s">
        <v>73</v>
      </c>
      <c r="O84" s="140">
        <f>D138</f>
        <v>0</v>
      </c>
      <c r="P84" s="50" t="e">
        <f>O84/$O$87</f>
        <v>#DIV/0!</v>
      </c>
      <c r="S84" s="280"/>
      <c r="T84" s="280"/>
      <c r="U84" s="280"/>
      <c r="V84" s="280"/>
      <c r="W84" s="280"/>
      <c r="X84" s="280"/>
      <c r="Y84" s="280"/>
      <c r="Z84" s="280"/>
      <c r="AA84" s="280"/>
      <c r="AB84" s="280"/>
      <c r="AC84" s="280"/>
      <c r="AD84" s="280"/>
      <c r="AE84" s="280"/>
    </row>
    <row r="85" spans="1:31" s="123" customFormat="1" ht="15" x14ac:dyDescent="0.25">
      <c r="A85" s="368"/>
      <c r="B85" s="369"/>
      <c r="C85" s="369"/>
      <c r="D85" s="369"/>
      <c r="E85" s="369"/>
      <c r="F85" s="369"/>
      <c r="G85" s="369"/>
      <c r="H85" s="370"/>
      <c r="N85" s="51" t="s">
        <v>74</v>
      </c>
      <c r="O85" s="141">
        <f>D139</f>
        <v>0</v>
      </c>
      <c r="P85" s="52" t="e">
        <f>O85/$O$87</f>
        <v>#DIV/0!</v>
      </c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</row>
    <row r="86" spans="1:31" s="123" customFormat="1" ht="15.6" thickBot="1" x14ac:dyDescent="0.3">
      <c r="A86" s="368"/>
      <c r="B86" s="369"/>
      <c r="C86" s="369"/>
      <c r="D86" s="369"/>
      <c r="E86" s="369"/>
      <c r="F86" s="369"/>
      <c r="G86" s="369"/>
      <c r="H86" s="370"/>
      <c r="N86" s="133" t="s">
        <v>75</v>
      </c>
      <c r="O86" s="142">
        <f>D140</f>
        <v>0</v>
      </c>
      <c r="P86" s="135" t="e">
        <f>O86/$O$87</f>
        <v>#DIV/0!</v>
      </c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</row>
    <row r="87" spans="1:31" s="123" customFormat="1" ht="15.6" thickBot="1" x14ac:dyDescent="0.3">
      <c r="A87" s="368"/>
      <c r="B87" s="369"/>
      <c r="C87" s="369"/>
      <c r="D87" s="369"/>
      <c r="E87" s="369"/>
      <c r="F87" s="369"/>
      <c r="G87" s="369"/>
      <c r="H87" s="370"/>
      <c r="N87" s="136" t="s">
        <v>56</v>
      </c>
      <c r="O87" s="143">
        <f>D141</f>
        <v>0</v>
      </c>
      <c r="P87" s="138" t="e">
        <f>O87/$O$87</f>
        <v>#DIV/0!</v>
      </c>
      <c r="S87" s="280"/>
      <c r="T87" s="280"/>
      <c r="U87" s="280"/>
      <c r="V87" s="280"/>
      <c r="W87" s="280"/>
      <c r="X87" s="280"/>
      <c r="Y87" s="280"/>
      <c r="Z87" s="280"/>
      <c r="AA87" s="280"/>
      <c r="AB87" s="280"/>
      <c r="AC87" s="280"/>
      <c r="AD87" s="280"/>
      <c r="AE87" s="280"/>
    </row>
    <row r="88" spans="1:31" s="123" customFormat="1" ht="15" x14ac:dyDescent="0.25">
      <c r="A88" s="368"/>
      <c r="B88" s="369"/>
      <c r="C88" s="369"/>
      <c r="D88" s="369"/>
      <c r="E88" s="369"/>
      <c r="F88" s="369"/>
      <c r="G88" s="369"/>
      <c r="H88" s="37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</row>
    <row r="89" spans="1:31" ht="14.1" customHeight="1" x14ac:dyDescent="0.2">
      <c r="A89" s="368"/>
      <c r="B89" s="369"/>
      <c r="C89" s="369"/>
      <c r="D89" s="369"/>
      <c r="E89" s="369"/>
      <c r="F89" s="369"/>
      <c r="G89" s="369"/>
      <c r="H89" s="370"/>
    </row>
    <row r="90" spans="1:31" s="123" customFormat="1" ht="15.6" thickBot="1" x14ac:dyDescent="0.3">
      <c r="A90" s="371"/>
      <c r="B90" s="372"/>
      <c r="C90" s="372"/>
      <c r="D90" s="372"/>
      <c r="E90" s="372"/>
      <c r="F90" s="372"/>
      <c r="G90" s="372"/>
      <c r="H90" s="373"/>
      <c r="S90" s="280"/>
      <c r="T90" s="280"/>
      <c r="U90" s="280"/>
      <c r="V90" s="280"/>
      <c r="W90" s="280"/>
      <c r="X90" s="280"/>
      <c r="Y90" s="280"/>
      <c r="Z90" s="280"/>
      <c r="AA90" s="280"/>
      <c r="AB90" s="280"/>
      <c r="AC90" s="280"/>
      <c r="AD90" s="280"/>
      <c r="AE90" s="280"/>
    </row>
    <row r="91" spans="1:31" s="123" customFormat="1" ht="15" x14ac:dyDescent="0.25">
      <c r="A91" s="332" t="s">
        <v>119</v>
      </c>
      <c r="B91" s="333"/>
      <c r="C91" s="333"/>
      <c r="D91" s="333"/>
      <c r="E91" s="333"/>
      <c r="F91" s="333"/>
      <c r="G91" s="333"/>
      <c r="H91" s="334"/>
      <c r="S91" s="280"/>
      <c r="T91" s="280"/>
      <c r="U91" s="280"/>
      <c r="V91" s="280"/>
      <c r="W91" s="280"/>
      <c r="X91" s="280"/>
      <c r="Y91" s="280"/>
      <c r="Z91" s="280"/>
      <c r="AA91" s="280"/>
      <c r="AB91" s="280"/>
      <c r="AC91" s="280"/>
      <c r="AD91" s="280"/>
      <c r="AE91" s="280"/>
    </row>
    <row r="92" spans="1:31" s="123" customFormat="1" ht="15" x14ac:dyDescent="0.25">
      <c r="A92" s="335"/>
      <c r="B92" s="336"/>
      <c r="C92" s="336"/>
      <c r="D92" s="336"/>
      <c r="E92" s="336"/>
      <c r="F92" s="336"/>
      <c r="G92" s="336"/>
      <c r="H92" s="337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</row>
    <row r="93" spans="1:31" s="123" customFormat="1" ht="15" x14ac:dyDescent="0.25">
      <c r="A93" s="368"/>
      <c r="B93" s="369"/>
      <c r="C93" s="369"/>
      <c r="D93" s="369"/>
      <c r="E93" s="369"/>
      <c r="F93" s="369"/>
      <c r="G93" s="369"/>
      <c r="H93" s="370"/>
      <c r="S93" s="280"/>
      <c r="T93" s="280"/>
      <c r="U93" s="280"/>
      <c r="V93" s="280"/>
      <c r="W93" s="280"/>
      <c r="X93" s="280"/>
      <c r="Y93" s="280"/>
      <c r="Z93" s="280"/>
      <c r="AA93" s="280"/>
      <c r="AB93" s="280"/>
      <c r="AC93" s="280"/>
      <c r="AD93" s="280"/>
      <c r="AE93" s="280"/>
    </row>
    <row r="94" spans="1:31" s="123" customFormat="1" ht="15" x14ac:dyDescent="0.25">
      <c r="A94" s="368"/>
      <c r="B94" s="369"/>
      <c r="C94" s="369"/>
      <c r="D94" s="369"/>
      <c r="E94" s="369"/>
      <c r="F94" s="369"/>
      <c r="G94" s="369"/>
      <c r="H94" s="370"/>
      <c r="S94" s="280"/>
      <c r="T94" s="280"/>
      <c r="U94" s="280"/>
      <c r="V94" s="280"/>
      <c r="W94" s="280"/>
      <c r="X94" s="280"/>
      <c r="Y94" s="280"/>
      <c r="Z94" s="280"/>
      <c r="AA94" s="280"/>
      <c r="AB94" s="280"/>
      <c r="AC94" s="280"/>
      <c r="AD94" s="280"/>
      <c r="AE94" s="280"/>
    </row>
    <row r="95" spans="1:31" s="123" customFormat="1" ht="15" x14ac:dyDescent="0.25">
      <c r="A95" s="368"/>
      <c r="B95" s="369"/>
      <c r="C95" s="369"/>
      <c r="D95" s="369"/>
      <c r="E95" s="369"/>
      <c r="F95" s="369"/>
      <c r="G95" s="369"/>
      <c r="H95" s="370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</row>
    <row r="96" spans="1:31" s="123" customFormat="1" ht="15" x14ac:dyDescent="0.25">
      <c r="A96" s="368"/>
      <c r="B96" s="369"/>
      <c r="C96" s="369"/>
      <c r="D96" s="369"/>
      <c r="E96" s="369"/>
      <c r="F96" s="369"/>
      <c r="G96" s="369"/>
      <c r="H96" s="370"/>
      <c r="S96" s="280"/>
      <c r="T96" s="280"/>
      <c r="U96" s="280"/>
      <c r="V96" s="280"/>
      <c r="W96" s="280"/>
      <c r="X96" s="280"/>
      <c r="Y96" s="280"/>
      <c r="Z96" s="280"/>
      <c r="AA96" s="280"/>
      <c r="AB96" s="280"/>
      <c r="AC96" s="280"/>
      <c r="AD96" s="280"/>
      <c r="AE96" s="280"/>
    </row>
    <row r="97" spans="1:31" s="123" customFormat="1" ht="15" x14ac:dyDescent="0.25">
      <c r="A97" s="368"/>
      <c r="B97" s="369"/>
      <c r="C97" s="369"/>
      <c r="D97" s="369"/>
      <c r="E97" s="369"/>
      <c r="F97" s="369"/>
      <c r="G97" s="369"/>
      <c r="H97" s="370"/>
      <c r="S97" s="280"/>
      <c r="T97" s="280"/>
      <c r="U97" s="280"/>
      <c r="V97" s="280"/>
      <c r="W97" s="280"/>
      <c r="X97" s="280"/>
      <c r="Y97" s="280"/>
      <c r="Z97" s="280"/>
      <c r="AA97" s="280"/>
      <c r="AB97" s="280"/>
      <c r="AC97" s="280"/>
      <c r="AD97" s="280"/>
      <c r="AE97" s="280"/>
    </row>
    <row r="98" spans="1:31" ht="14.1" customHeight="1" x14ac:dyDescent="0.2">
      <c r="A98" s="368"/>
      <c r="B98" s="369"/>
      <c r="C98" s="369"/>
      <c r="D98" s="369"/>
      <c r="E98" s="369"/>
      <c r="F98" s="369"/>
      <c r="G98" s="369"/>
      <c r="H98" s="370"/>
    </row>
    <row r="99" spans="1:31" s="123" customFormat="1" ht="14.1" customHeight="1" thickBot="1" x14ac:dyDescent="0.3">
      <c r="A99" s="371"/>
      <c r="B99" s="372"/>
      <c r="C99" s="372"/>
      <c r="D99" s="372"/>
      <c r="E99" s="372"/>
      <c r="F99" s="372"/>
      <c r="G99" s="372"/>
      <c r="H99" s="373"/>
      <c r="S99" s="280"/>
      <c r="T99" s="280"/>
      <c r="U99" s="280"/>
      <c r="V99" s="280"/>
      <c r="W99" s="280"/>
      <c r="X99" s="280"/>
      <c r="Y99" s="280"/>
      <c r="Z99" s="280"/>
      <c r="AA99" s="280"/>
      <c r="AB99" s="280"/>
      <c r="AC99" s="280"/>
      <c r="AD99" s="280"/>
      <c r="AE99" s="280"/>
    </row>
    <row r="100" spans="1:31" s="123" customFormat="1" ht="14.1" customHeight="1" x14ac:dyDescent="0.25">
      <c r="A100" s="332" t="s">
        <v>121</v>
      </c>
      <c r="B100" s="342"/>
      <c r="C100" s="342"/>
      <c r="D100" s="342"/>
      <c r="E100" s="342"/>
      <c r="F100" s="342"/>
      <c r="G100" s="342"/>
      <c r="H100" s="343"/>
      <c r="S100" s="280"/>
      <c r="T100" s="280"/>
      <c r="U100" s="280"/>
      <c r="V100" s="280"/>
      <c r="W100" s="280"/>
      <c r="X100" s="280"/>
      <c r="Y100" s="280"/>
      <c r="Z100" s="280"/>
      <c r="AA100" s="280"/>
      <c r="AB100" s="280"/>
      <c r="AC100" s="280"/>
      <c r="AD100" s="280"/>
      <c r="AE100" s="280"/>
    </row>
    <row r="101" spans="1:31" s="123" customFormat="1" ht="14.1" customHeight="1" x14ac:dyDescent="0.25">
      <c r="A101" s="335"/>
      <c r="B101" s="336"/>
      <c r="C101" s="336"/>
      <c r="D101" s="336"/>
      <c r="E101" s="336"/>
      <c r="F101" s="336"/>
      <c r="G101" s="336"/>
      <c r="H101" s="337"/>
      <c r="S101" s="280"/>
      <c r="T101" s="280"/>
      <c r="U101" s="280"/>
      <c r="V101" s="280"/>
      <c r="W101" s="280"/>
      <c r="X101" s="280"/>
      <c r="Y101" s="280"/>
      <c r="Z101" s="280"/>
      <c r="AA101" s="280"/>
      <c r="AB101" s="280"/>
      <c r="AC101" s="280"/>
      <c r="AD101" s="280"/>
      <c r="AE101" s="280"/>
    </row>
    <row r="102" spans="1:31" ht="14.1" customHeight="1" x14ac:dyDescent="0.2">
      <c r="A102" s="368"/>
      <c r="B102" s="369"/>
      <c r="C102" s="369"/>
      <c r="D102" s="369"/>
      <c r="E102" s="369"/>
      <c r="F102" s="369"/>
      <c r="G102" s="369"/>
      <c r="H102" s="370"/>
    </row>
    <row r="103" spans="1:31" ht="14.1" customHeight="1" thickBot="1" x14ac:dyDescent="0.25">
      <c r="A103" s="371"/>
      <c r="B103" s="372"/>
      <c r="C103" s="372"/>
      <c r="D103" s="372"/>
      <c r="E103" s="372"/>
      <c r="F103" s="372"/>
      <c r="G103" s="372"/>
      <c r="H103" s="373"/>
      <c r="I103" s="28"/>
      <c r="J103" s="28"/>
    </row>
    <row r="104" spans="1:31" ht="14.1" customHeight="1" x14ac:dyDescent="0.2">
      <c r="E104" s="338"/>
      <c r="F104" s="338"/>
      <c r="G104" s="338"/>
      <c r="H104" s="338"/>
    </row>
    <row r="105" spans="1:31" ht="14.1" customHeight="1" x14ac:dyDescent="0.2">
      <c r="A105" s="29"/>
      <c r="B105" s="130"/>
      <c r="C105" s="28"/>
      <c r="D105" s="28"/>
      <c r="E105" s="339"/>
      <c r="F105" s="339"/>
      <c r="G105" s="339"/>
      <c r="H105" s="339"/>
    </row>
    <row r="106" spans="1:31" ht="14.1" customHeight="1" x14ac:dyDescent="0.2">
      <c r="A106" s="14"/>
      <c r="E106" s="339"/>
      <c r="F106" s="339"/>
      <c r="G106" s="339"/>
      <c r="H106" s="339"/>
    </row>
    <row r="107" spans="1:31" ht="14.1" customHeight="1" x14ac:dyDescent="0.2">
      <c r="E107" s="340"/>
      <c r="F107" s="340"/>
      <c r="G107" s="340"/>
      <c r="H107" s="340"/>
    </row>
    <row r="108" spans="1:31" x14ac:dyDescent="0.2">
      <c r="E108" s="341" t="s">
        <v>47</v>
      </c>
      <c r="F108" s="341"/>
      <c r="G108" s="341"/>
      <c r="H108" s="341"/>
    </row>
    <row r="116" spans="1:21" ht="10.8" thickBot="1" x14ac:dyDescent="0.25"/>
    <row r="117" spans="1:21" ht="13.8" thickBot="1" x14ac:dyDescent="0.25">
      <c r="S117" s="281" t="s">
        <v>77</v>
      </c>
      <c r="T117" s="282" t="s">
        <v>78</v>
      </c>
      <c r="U117" s="283" t="s">
        <v>20</v>
      </c>
    </row>
    <row r="118" spans="1:21" ht="21" thickBot="1" x14ac:dyDescent="0.25">
      <c r="A118" s="5" t="s">
        <v>45</v>
      </c>
      <c r="B118" s="6" t="s">
        <v>25</v>
      </c>
      <c r="C118" s="6" t="s">
        <v>20</v>
      </c>
      <c r="D118" s="25" t="s">
        <v>54</v>
      </c>
      <c r="E118" s="30" t="s">
        <v>97</v>
      </c>
      <c r="F118" s="31" t="s">
        <v>98</v>
      </c>
      <c r="G118" s="32" t="s">
        <v>99</v>
      </c>
      <c r="S118" s="284" t="s">
        <v>80</v>
      </c>
      <c r="T118" s="285">
        <f t="shared" ref="T118:T136" si="3">B13</f>
        <v>0</v>
      </c>
      <c r="U118" s="286" t="s">
        <v>81</v>
      </c>
    </row>
    <row r="119" spans="1:21" ht="10.8" thickBot="1" x14ac:dyDescent="0.25">
      <c r="A119" s="34" t="s">
        <v>18</v>
      </c>
      <c r="B119" s="65">
        <f t="shared" ref="B119:B137" si="4">B34</f>
        <v>0</v>
      </c>
      <c r="C119" s="35" t="s">
        <v>21</v>
      </c>
      <c r="D119" s="139">
        <f t="shared" ref="D119:D137" si="5">D34</f>
        <v>0</v>
      </c>
      <c r="E119" s="113">
        <f t="shared" ref="E119:G120" si="6">E34*$T$118</f>
        <v>0</v>
      </c>
      <c r="F119" s="113">
        <f t="shared" si="6"/>
        <v>0</v>
      </c>
      <c r="G119" s="124">
        <f t="shared" si="6"/>
        <v>0</v>
      </c>
      <c r="S119" s="287" t="s">
        <v>15</v>
      </c>
      <c r="T119" s="288">
        <f t="shared" si="3"/>
        <v>0</v>
      </c>
      <c r="U119" s="289" t="s">
        <v>81</v>
      </c>
    </row>
    <row r="120" spans="1:21" x14ac:dyDescent="0.2">
      <c r="A120" s="125" t="s">
        <v>80</v>
      </c>
      <c r="B120" s="65">
        <f t="shared" si="4"/>
        <v>0</v>
      </c>
      <c r="C120" s="37" t="s">
        <v>21</v>
      </c>
      <c r="D120" s="139">
        <f t="shared" si="5"/>
        <v>0</v>
      </c>
      <c r="E120" s="113">
        <f t="shared" si="6"/>
        <v>0</v>
      </c>
      <c r="F120" s="113">
        <f t="shared" si="6"/>
        <v>0</v>
      </c>
      <c r="G120" s="124">
        <f t="shared" si="6"/>
        <v>0</v>
      </c>
      <c r="S120" s="287" t="s">
        <v>86</v>
      </c>
      <c r="T120" s="288">
        <f t="shared" si="3"/>
        <v>0</v>
      </c>
      <c r="U120" s="289" t="s">
        <v>81</v>
      </c>
    </row>
    <row r="121" spans="1:21" x14ac:dyDescent="0.2">
      <c r="A121" s="126" t="s">
        <v>15</v>
      </c>
      <c r="B121" s="65">
        <f t="shared" si="4"/>
        <v>0</v>
      </c>
      <c r="C121" s="37" t="s">
        <v>87</v>
      </c>
      <c r="D121" s="139">
        <f t="shared" si="5"/>
        <v>0</v>
      </c>
      <c r="E121" s="113">
        <f>E36*$T$119</f>
        <v>0</v>
      </c>
      <c r="F121" s="113">
        <f>F36*$T$119</f>
        <v>0</v>
      </c>
      <c r="G121" s="124">
        <f>G36*$T$119</f>
        <v>0</v>
      </c>
      <c r="S121" s="287" t="s">
        <v>88</v>
      </c>
      <c r="T121" s="288">
        <f t="shared" si="3"/>
        <v>0</v>
      </c>
      <c r="U121" s="289" t="s">
        <v>81</v>
      </c>
    </row>
    <row r="122" spans="1:21" x14ac:dyDescent="0.2">
      <c r="A122" s="126" t="s">
        <v>86</v>
      </c>
      <c r="B122" s="65">
        <f t="shared" si="4"/>
        <v>0</v>
      </c>
      <c r="C122" s="38" t="s">
        <v>87</v>
      </c>
      <c r="D122" s="139">
        <f t="shared" si="5"/>
        <v>0</v>
      </c>
      <c r="E122" s="113">
        <f t="shared" ref="E122:G124" si="7">E37*$T$120</f>
        <v>0</v>
      </c>
      <c r="F122" s="113">
        <f t="shared" si="7"/>
        <v>0</v>
      </c>
      <c r="G122" s="124">
        <f t="shared" si="7"/>
        <v>0</v>
      </c>
      <c r="S122" s="287" t="s">
        <v>17</v>
      </c>
      <c r="T122" s="288">
        <f t="shared" si="3"/>
        <v>0</v>
      </c>
      <c r="U122" s="289" t="s">
        <v>81</v>
      </c>
    </row>
    <row r="123" spans="1:21" x14ac:dyDescent="0.2">
      <c r="A123" s="126" t="s">
        <v>86</v>
      </c>
      <c r="B123" s="65">
        <f t="shared" si="4"/>
        <v>0</v>
      </c>
      <c r="C123" s="37" t="s">
        <v>23</v>
      </c>
      <c r="D123" s="139">
        <f t="shared" si="5"/>
        <v>0</v>
      </c>
      <c r="E123" s="113">
        <f t="shared" si="7"/>
        <v>0</v>
      </c>
      <c r="F123" s="113">
        <f t="shared" si="7"/>
        <v>0</v>
      </c>
      <c r="G123" s="124">
        <f t="shared" si="7"/>
        <v>0</v>
      </c>
      <c r="S123" s="287" t="s">
        <v>26</v>
      </c>
      <c r="T123" s="288">
        <f t="shared" si="3"/>
        <v>0</v>
      </c>
      <c r="U123" s="289" t="s">
        <v>81</v>
      </c>
    </row>
    <row r="124" spans="1:21" x14ac:dyDescent="0.2">
      <c r="A124" s="126" t="s">
        <v>86</v>
      </c>
      <c r="B124" s="65">
        <f t="shared" si="4"/>
        <v>0</v>
      </c>
      <c r="C124" s="37" t="s">
        <v>22</v>
      </c>
      <c r="D124" s="139">
        <f t="shared" si="5"/>
        <v>0</v>
      </c>
      <c r="E124" s="113">
        <f t="shared" si="7"/>
        <v>0</v>
      </c>
      <c r="F124" s="113">
        <f t="shared" si="7"/>
        <v>0</v>
      </c>
      <c r="G124" s="124">
        <f t="shared" si="7"/>
        <v>0</v>
      </c>
      <c r="S124" s="287" t="s">
        <v>89</v>
      </c>
      <c r="T124" s="288">
        <f t="shared" si="3"/>
        <v>0</v>
      </c>
      <c r="U124" s="289" t="s">
        <v>81</v>
      </c>
    </row>
    <row r="125" spans="1:21" x14ac:dyDescent="0.2">
      <c r="A125" s="126" t="s">
        <v>90</v>
      </c>
      <c r="B125" s="65">
        <f t="shared" si="4"/>
        <v>0</v>
      </c>
      <c r="C125" s="37" t="s">
        <v>22</v>
      </c>
      <c r="D125" s="139">
        <f t="shared" si="5"/>
        <v>0</v>
      </c>
      <c r="E125" s="113">
        <f>E40*$T$121</f>
        <v>0</v>
      </c>
      <c r="F125" s="113">
        <f>F40*$T$121</f>
        <v>0</v>
      </c>
      <c r="G125" s="124">
        <f>G40*$T$121</f>
        <v>0</v>
      </c>
      <c r="S125" s="287" t="s">
        <v>91</v>
      </c>
      <c r="T125" s="288">
        <f t="shared" si="3"/>
        <v>0</v>
      </c>
      <c r="U125" s="289" t="s">
        <v>81</v>
      </c>
    </row>
    <row r="126" spans="1:21" x14ac:dyDescent="0.2">
      <c r="A126" s="126" t="s">
        <v>17</v>
      </c>
      <c r="B126" s="65">
        <f t="shared" si="4"/>
        <v>0</v>
      </c>
      <c r="C126" s="37" t="s">
        <v>22</v>
      </c>
      <c r="D126" s="139">
        <f t="shared" si="5"/>
        <v>0</v>
      </c>
      <c r="E126" s="113">
        <f>E41*$T$122</f>
        <v>0</v>
      </c>
      <c r="F126" s="113">
        <f>F41*$T$122</f>
        <v>0</v>
      </c>
      <c r="G126" s="124">
        <f>G41*$T$122</f>
        <v>0</v>
      </c>
      <c r="S126" s="287" t="s">
        <v>34</v>
      </c>
      <c r="T126" s="288">
        <f t="shared" si="3"/>
        <v>0</v>
      </c>
      <c r="U126" s="289" t="s">
        <v>81</v>
      </c>
    </row>
    <row r="127" spans="1:21" x14ac:dyDescent="0.2">
      <c r="A127" s="126" t="s">
        <v>26</v>
      </c>
      <c r="B127" s="65">
        <f t="shared" si="4"/>
        <v>0</v>
      </c>
      <c r="C127" s="37" t="s">
        <v>22</v>
      </c>
      <c r="D127" s="139">
        <f t="shared" si="5"/>
        <v>0</v>
      </c>
      <c r="E127" s="113">
        <f t="shared" ref="E127:G135" si="8">E42*$T123</f>
        <v>0</v>
      </c>
      <c r="F127" s="113">
        <f t="shared" si="8"/>
        <v>0</v>
      </c>
      <c r="G127" s="124">
        <f t="shared" si="8"/>
        <v>0</v>
      </c>
      <c r="S127" s="287" t="s">
        <v>35</v>
      </c>
      <c r="T127" s="288">
        <f t="shared" si="3"/>
        <v>0</v>
      </c>
      <c r="U127" s="289" t="s">
        <v>81</v>
      </c>
    </row>
    <row r="128" spans="1:21" x14ac:dyDescent="0.2">
      <c r="A128" s="126" t="s">
        <v>89</v>
      </c>
      <c r="B128" s="65">
        <f t="shared" si="4"/>
        <v>0</v>
      </c>
      <c r="C128" s="37" t="s">
        <v>23</v>
      </c>
      <c r="D128" s="139">
        <f t="shared" si="5"/>
        <v>0</v>
      </c>
      <c r="E128" s="113">
        <f t="shared" si="8"/>
        <v>0</v>
      </c>
      <c r="F128" s="113">
        <f t="shared" si="8"/>
        <v>0</v>
      </c>
      <c r="G128" s="124">
        <f t="shared" si="8"/>
        <v>0</v>
      </c>
      <c r="S128" s="287" t="s">
        <v>92</v>
      </c>
      <c r="T128" s="288">
        <f t="shared" si="3"/>
        <v>0</v>
      </c>
      <c r="U128" s="289" t="s">
        <v>81</v>
      </c>
    </row>
    <row r="129" spans="1:21" x14ac:dyDescent="0.2">
      <c r="A129" s="126" t="s">
        <v>91</v>
      </c>
      <c r="B129" s="65">
        <f t="shared" si="4"/>
        <v>0</v>
      </c>
      <c r="C129" s="37" t="s">
        <v>23</v>
      </c>
      <c r="D129" s="139">
        <f t="shared" si="5"/>
        <v>0</v>
      </c>
      <c r="E129" s="113">
        <f t="shared" si="8"/>
        <v>0</v>
      </c>
      <c r="F129" s="113">
        <f t="shared" si="8"/>
        <v>0</v>
      </c>
      <c r="G129" s="124">
        <f t="shared" si="8"/>
        <v>0</v>
      </c>
      <c r="S129" s="287" t="s">
        <v>93</v>
      </c>
      <c r="T129" s="288">
        <f t="shared" si="3"/>
        <v>0</v>
      </c>
      <c r="U129" s="289" t="s">
        <v>81</v>
      </c>
    </row>
    <row r="130" spans="1:21" x14ac:dyDescent="0.2">
      <c r="A130" s="126" t="s">
        <v>34</v>
      </c>
      <c r="B130" s="65">
        <f t="shared" si="4"/>
        <v>0</v>
      </c>
      <c r="C130" s="37" t="s">
        <v>36</v>
      </c>
      <c r="D130" s="139">
        <f t="shared" si="5"/>
        <v>0</v>
      </c>
      <c r="E130" s="113">
        <f t="shared" si="8"/>
        <v>0</v>
      </c>
      <c r="F130" s="113">
        <f t="shared" si="8"/>
        <v>0</v>
      </c>
      <c r="G130" s="124">
        <f t="shared" si="8"/>
        <v>0</v>
      </c>
      <c r="S130" s="287" t="s">
        <v>57</v>
      </c>
      <c r="T130" s="288">
        <f t="shared" si="3"/>
        <v>0</v>
      </c>
      <c r="U130" s="289" t="s">
        <v>81</v>
      </c>
    </row>
    <row r="131" spans="1:21" x14ac:dyDescent="0.2">
      <c r="A131" s="126" t="s">
        <v>35</v>
      </c>
      <c r="B131" s="65">
        <f t="shared" si="4"/>
        <v>0</v>
      </c>
      <c r="C131" s="37" t="s">
        <v>23</v>
      </c>
      <c r="D131" s="139">
        <f t="shared" si="5"/>
        <v>0</v>
      </c>
      <c r="E131" s="113">
        <f t="shared" si="8"/>
        <v>0</v>
      </c>
      <c r="F131" s="113">
        <f t="shared" si="8"/>
        <v>0</v>
      </c>
      <c r="G131" s="124">
        <f t="shared" si="8"/>
        <v>0</v>
      </c>
      <c r="S131" s="287" t="s">
        <v>59</v>
      </c>
      <c r="T131" s="288">
        <f t="shared" si="3"/>
        <v>0</v>
      </c>
      <c r="U131" s="289" t="s">
        <v>81</v>
      </c>
    </row>
    <row r="132" spans="1:21" x14ac:dyDescent="0.2">
      <c r="A132" s="126" t="s">
        <v>92</v>
      </c>
      <c r="B132" s="65">
        <f t="shared" si="4"/>
        <v>0</v>
      </c>
      <c r="C132" s="37" t="s">
        <v>24</v>
      </c>
      <c r="D132" s="139">
        <f t="shared" si="5"/>
        <v>0</v>
      </c>
      <c r="E132" s="113">
        <f t="shared" si="8"/>
        <v>0</v>
      </c>
      <c r="F132" s="113">
        <f t="shared" si="8"/>
        <v>0</v>
      </c>
      <c r="G132" s="124">
        <f t="shared" si="8"/>
        <v>0</v>
      </c>
      <c r="S132" s="290">
        <f>A27</f>
        <v>0</v>
      </c>
      <c r="T132" s="288">
        <f t="shared" si="3"/>
        <v>0</v>
      </c>
      <c r="U132" s="289" t="s">
        <v>81</v>
      </c>
    </row>
    <row r="133" spans="1:21" x14ac:dyDescent="0.2">
      <c r="A133" s="126" t="s">
        <v>93</v>
      </c>
      <c r="B133" s="65">
        <f t="shared" si="4"/>
        <v>0</v>
      </c>
      <c r="C133" s="37" t="s">
        <v>24</v>
      </c>
      <c r="D133" s="139">
        <f t="shared" si="5"/>
        <v>0</v>
      </c>
      <c r="E133" s="113">
        <f t="shared" si="8"/>
        <v>0</v>
      </c>
      <c r="F133" s="113">
        <f t="shared" si="8"/>
        <v>0</v>
      </c>
      <c r="G133" s="124">
        <f t="shared" si="8"/>
        <v>0</v>
      </c>
      <c r="S133" s="290">
        <f>A28</f>
        <v>0</v>
      </c>
      <c r="T133" s="288">
        <f t="shared" si="3"/>
        <v>0</v>
      </c>
      <c r="U133" s="289" t="s">
        <v>81</v>
      </c>
    </row>
    <row r="134" spans="1:21" x14ac:dyDescent="0.2">
      <c r="A134" s="126" t="s">
        <v>57</v>
      </c>
      <c r="B134" s="65">
        <f t="shared" si="4"/>
        <v>0</v>
      </c>
      <c r="C134" s="38" t="s">
        <v>24</v>
      </c>
      <c r="D134" s="139">
        <f t="shared" si="5"/>
        <v>0</v>
      </c>
      <c r="E134" s="113">
        <f t="shared" si="8"/>
        <v>0</v>
      </c>
      <c r="F134" s="113">
        <f t="shared" si="8"/>
        <v>0</v>
      </c>
      <c r="G134" s="124">
        <f t="shared" si="8"/>
        <v>0</v>
      </c>
      <c r="S134" s="290">
        <f>A29</f>
        <v>0</v>
      </c>
      <c r="T134" s="288">
        <f t="shared" si="3"/>
        <v>0</v>
      </c>
      <c r="U134" s="289" t="s">
        <v>81</v>
      </c>
    </row>
    <row r="135" spans="1:21" x14ac:dyDescent="0.2">
      <c r="A135" s="126" t="s">
        <v>59</v>
      </c>
      <c r="B135" s="65">
        <f t="shared" si="4"/>
        <v>0</v>
      </c>
      <c r="C135" s="37" t="s">
        <v>21</v>
      </c>
      <c r="D135" s="139">
        <f t="shared" si="5"/>
        <v>0</v>
      </c>
      <c r="E135" s="113">
        <f t="shared" si="8"/>
        <v>0</v>
      </c>
      <c r="F135" s="113">
        <f t="shared" si="8"/>
        <v>0</v>
      </c>
      <c r="G135" s="124">
        <f t="shared" si="8"/>
        <v>0</v>
      </c>
      <c r="S135" s="290">
        <f>A30</f>
        <v>0</v>
      </c>
      <c r="T135" s="288">
        <f t="shared" si="3"/>
        <v>0</v>
      </c>
      <c r="U135" s="289" t="s">
        <v>81</v>
      </c>
    </row>
    <row r="136" spans="1:21" ht="10.8" thickBot="1" x14ac:dyDescent="0.25">
      <c r="A136" s="36" t="s">
        <v>11</v>
      </c>
      <c r="B136" s="65">
        <f t="shared" si="4"/>
        <v>0</v>
      </c>
      <c r="C136" s="37"/>
      <c r="D136" s="139">
        <f t="shared" si="5"/>
        <v>0</v>
      </c>
      <c r="E136" s="113">
        <f t="shared" ref="E136:G137" si="9">E51</f>
        <v>0</v>
      </c>
      <c r="F136" s="113">
        <f t="shared" si="9"/>
        <v>0</v>
      </c>
      <c r="G136" s="124">
        <f t="shared" si="9"/>
        <v>0</v>
      </c>
      <c r="S136" s="291">
        <f>A31</f>
        <v>0</v>
      </c>
      <c r="T136" s="292">
        <f t="shared" si="3"/>
        <v>0</v>
      </c>
      <c r="U136" s="293" t="s">
        <v>81</v>
      </c>
    </row>
    <row r="137" spans="1:21" ht="10.8" thickBot="1" x14ac:dyDescent="0.25">
      <c r="A137" s="39"/>
      <c r="B137" s="65">
        <f t="shared" si="4"/>
        <v>0</v>
      </c>
      <c r="C137" s="40"/>
      <c r="D137" s="139">
        <f t="shared" si="5"/>
        <v>0</v>
      </c>
      <c r="E137" s="113">
        <f t="shared" si="9"/>
        <v>0</v>
      </c>
      <c r="F137" s="113">
        <f t="shared" si="9"/>
        <v>0</v>
      </c>
      <c r="G137" s="124">
        <f t="shared" si="9"/>
        <v>0</v>
      </c>
    </row>
    <row r="138" spans="1:21" ht="10.8" thickBot="1" x14ac:dyDescent="0.25">
      <c r="A138" s="296" t="s">
        <v>71</v>
      </c>
      <c r="B138" s="297"/>
      <c r="C138" s="41" t="s">
        <v>96</v>
      </c>
      <c r="D138" s="68">
        <f>SUM(E138:G138)</f>
        <v>0</v>
      </c>
      <c r="E138" s="68">
        <f>SUM(E120)</f>
        <v>0</v>
      </c>
      <c r="F138" s="68">
        <f>SUM(F120)</f>
        <v>0</v>
      </c>
      <c r="G138" s="68">
        <f>SUM(G120)</f>
        <v>0</v>
      </c>
    </row>
    <row r="139" spans="1:21" ht="10.8" thickBot="1" x14ac:dyDescent="0.25">
      <c r="A139" s="298" t="s">
        <v>70</v>
      </c>
      <c r="B139" s="299"/>
      <c r="C139" s="41" t="s">
        <v>96</v>
      </c>
      <c r="D139" s="68">
        <f>SUM(E139:G139)</f>
        <v>0</v>
      </c>
      <c r="E139" s="66">
        <f>SUM(E119,E121:E125,E128:E130,E131,E132,E133,E135)</f>
        <v>0</v>
      </c>
      <c r="F139" s="66">
        <f>SUM(F119,F121:F125,F128:F130,F131,F132,F133,F135)</f>
        <v>0</v>
      </c>
      <c r="G139" s="66">
        <f>SUM(G119,G121:G125,G128:G130,G131,G132,G133,G135)</f>
        <v>0</v>
      </c>
    </row>
    <row r="140" spans="1:21" ht="10.8" thickBot="1" x14ac:dyDescent="0.25">
      <c r="A140" s="298" t="s">
        <v>69</v>
      </c>
      <c r="B140" s="299"/>
      <c r="C140" s="41" t="s">
        <v>96</v>
      </c>
      <c r="D140" s="68">
        <f>SUM(E140:G140)</f>
        <v>0</v>
      </c>
      <c r="E140" s="69">
        <f>SUM(E126,E127)</f>
        <v>0</v>
      </c>
      <c r="F140" s="69">
        <f>SUM(F126,F127)</f>
        <v>0</v>
      </c>
      <c r="G140" s="69">
        <f>SUM(G126,G127)</f>
        <v>0</v>
      </c>
    </row>
    <row r="141" spans="1:21" ht="10.8" thickBot="1" x14ac:dyDescent="0.25">
      <c r="A141" s="300" t="s">
        <v>72</v>
      </c>
      <c r="B141" s="301"/>
      <c r="C141" s="41" t="s">
        <v>96</v>
      </c>
      <c r="D141" s="70">
        <f>SUM(D138:D140)</f>
        <v>0</v>
      </c>
      <c r="E141" s="70">
        <f>SUM(E138:E140)</f>
        <v>0</v>
      </c>
      <c r="F141" s="70">
        <f>SUM(F138:F140)</f>
        <v>0</v>
      </c>
      <c r="G141" s="120">
        <f>SUM(G138:G140)</f>
        <v>0</v>
      </c>
    </row>
  </sheetData>
  <sheetProtection algorithmName="SHA-512" hashValue="R0/iEXpk7kpgdfenslYd32joW101aof3dklHD187RQxbAH5JrfJ6lhHLpFM22rS9anO7AZD6fBTlTLweojW++A==" saltValue="k3po3h4LdRrT89dbPc3OCw==" spinCount="100000" sheet="1" objects="1" scenarios="1"/>
  <mergeCells count="110">
    <mergeCell ref="A94:H94"/>
    <mergeCell ref="A95:H95"/>
    <mergeCell ref="A96:H96"/>
    <mergeCell ref="A97:H97"/>
    <mergeCell ref="A98:H98"/>
    <mergeCell ref="A99:H99"/>
    <mergeCell ref="A101:H101"/>
    <mergeCell ref="A102:H102"/>
    <mergeCell ref="A103:H103"/>
    <mergeCell ref="B1:G1"/>
    <mergeCell ref="F61:G61"/>
    <mergeCell ref="F62:G62"/>
    <mergeCell ref="F63:G63"/>
    <mergeCell ref="F64:G64"/>
    <mergeCell ref="A3:B3"/>
    <mergeCell ref="C3:F3"/>
    <mergeCell ref="B6:E6"/>
    <mergeCell ref="B7:E7"/>
    <mergeCell ref="B10:E10"/>
    <mergeCell ref="F59:G59"/>
    <mergeCell ref="F68:G68"/>
    <mergeCell ref="F69:G69"/>
    <mergeCell ref="A53:B53"/>
    <mergeCell ref="A54:B54"/>
    <mergeCell ref="A55:B55"/>
    <mergeCell ref="A56:B56"/>
    <mergeCell ref="A4:B4"/>
    <mergeCell ref="G3:J3"/>
    <mergeCell ref="G4:J4"/>
    <mergeCell ref="F65:G65"/>
    <mergeCell ref="F66:G66"/>
    <mergeCell ref="F67:G67"/>
    <mergeCell ref="D79:E79"/>
    <mergeCell ref="A82:H82"/>
    <mergeCell ref="A91:H91"/>
    <mergeCell ref="A83:H83"/>
    <mergeCell ref="C4:F4"/>
    <mergeCell ref="D72:E72"/>
    <mergeCell ref="D73:E73"/>
    <mergeCell ref="D74:E74"/>
    <mergeCell ref="D75:E75"/>
    <mergeCell ref="F71:G71"/>
    <mergeCell ref="F72:G72"/>
    <mergeCell ref="F73:G73"/>
    <mergeCell ref="F74:G74"/>
    <mergeCell ref="F75:G75"/>
    <mergeCell ref="F76:G76"/>
    <mergeCell ref="F79:G79"/>
    <mergeCell ref="D78:E78"/>
    <mergeCell ref="B8:E8"/>
    <mergeCell ref="B9:E9"/>
    <mergeCell ref="H33:I33"/>
    <mergeCell ref="H34:I34"/>
    <mergeCell ref="H35:I35"/>
    <mergeCell ref="H36:I36"/>
    <mergeCell ref="D63:E63"/>
    <mergeCell ref="D76:E76"/>
    <mergeCell ref="D77:E77"/>
    <mergeCell ref="F77:G77"/>
    <mergeCell ref="F78:G78"/>
    <mergeCell ref="D71:E71"/>
    <mergeCell ref="H37:I37"/>
    <mergeCell ref="F70:G70"/>
    <mergeCell ref="H38:I38"/>
    <mergeCell ref="H39:I39"/>
    <mergeCell ref="H40:I40"/>
    <mergeCell ref="H41:I41"/>
    <mergeCell ref="H42:I42"/>
    <mergeCell ref="H43:I43"/>
    <mergeCell ref="D65:E65"/>
    <mergeCell ref="D66:E66"/>
    <mergeCell ref="D67:E67"/>
    <mergeCell ref="D68:E68"/>
    <mergeCell ref="D70:E70"/>
    <mergeCell ref="H50:I50"/>
    <mergeCell ref="H51:I51"/>
    <mergeCell ref="H52:I52"/>
    <mergeCell ref="H53:I53"/>
    <mergeCell ref="H54:I54"/>
    <mergeCell ref="H55:I55"/>
    <mergeCell ref="H44:I44"/>
    <mergeCell ref="H45:I45"/>
    <mergeCell ref="H46:I46"/>
    <mergeCell ref="H47:I47"/>
    <mergeCell ref="H48:I48"/>
    <mergeCell ref="H49:I49"/>
    <mergeCell ref="H56:I56"/>
    <mergeCell ref="A138:B138"/>
    <mergeCell ref="A139:B139"/>
    <mergeCell ref="A140:B140"/>
    <mergeCell ref="A141:B141"/>
    <mergeCell ref="D59:E59"/>
    <mergeCell ref="D60:E60"/>
    <mergeCell ref="D61:E61"/>
    <mergeCell ref="D62:E62"/>
    <mergeCell ref="D69:E69"/>
    <mergeCell ref="D64:E64"/>
    <mergeCell ref="F60:G60"/>
    <mergeCell ref="E104:H107"/>
    <mergeCell ref="E108:H108"/>
    <mergeCell ref="A100:H100"/>
    <mergeCell ref="A84:H84"/>
    <mergeCell ref="A85:H85"/>
    <mergeCell ref="A86:H86"/>
    <mergeCell ref="A87:H87"/>
    <mergeCell ref="A88:H88"/>
    <mergeCell ref="A89:H89"/>
    <mergeCell ref="A90:H90"/>
    <mergeCell ref="A92:H92"/>
    <mergeCell ref="A93:H93"/>
  </mergeCells>
  <phoneticPr fontId="0" type="noConversion"/>
  <conditionalFormatting sqref="D34">
    <cfRule type="cellIs" dxfId="1" priority="2" stopIfTrue="1" operator="equal">
      <formula>SUM($E$34:$G$34)</formula>
    </cfRule>
  </conditionalFormatting>
  <conditionalFormatting sqref="D34:D50">
    <cfRule type="cellIs" dxfId="0" priority="1" stopIfTrue="1" operator="equal">
      <formula>SUM(E34:G34)</formula>
    </cfRule>
  </conditionalFormatting>
  <dataValidations disablePrompts="1" count="1">
    <dataValidation type="list" allowBlank="1" showInputMessage="1" showErrorMessage="1" sqref="J34:J52 AA14:AA32">
      <formula1>Liste</formula1>
    </dataValidation>
  </dataValidations>
  <hyperlinks>
    <hyperlink ref="T36" r:id="rId1"/>
  </hyperlinks>
  <pageMargins left="0.23622047244094491" right="0.23622047244094491" top="0.39370078740157483" bottom="0.55118110236220474" header="0.31496062992125984" footer="0.31496062992125984"/>
  <pageSetup paperSize="9" orientation="portrait" r:id="rId2"/>
  <headerFooter scaleWithDoc="0" alignWithMargins="0">
    <oddFooter>&amp;L&amp;8Energiedatenblatt &amp;P / &amp;N&amp;C&amp;8
&amp;6Amt der NÖ Landesregierung, Abteilung Umwelt- und Energiewirtschaft (RU3)
Abteilung Wirtschaft, Tourismus und Technologie (WST3)&amp;R&amp;6V17.11.2016</oddFooter>
  </headerFooter>
  <rowBreaks count="2" manualBreakCount="2">
    <brk id="58" max="16383" man="1"/>
    <brk id="114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ENG_DB</vt:lpstr>
      <vt:lpstr>Tabelle3</vt:lpstr>
      <vt:lpstr>ENG_DB!Druckbereich</vt:lpstr>
      <vt:lpstr>Ermittlung</vt:lpstr>
      <vt:lpstr>Liste</vt:lpstr>
    </vt:vector>
  </TitlesOfParts>
  <Manager>JS, HK</Manager>
  <Company>WKONÖ, UNS Ökologische Betriebsberatung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Energiedatenblatt</dc:title>
  <dc:subject>Erhebung Energiedaten</dc:subject>
  <dc:creator>Mitarbeiter</dc:creator>
  <cp:lastModifiedBy>Schwanzer Petra</cp:lastModifiedBy>
  <cp:lastPrinted>2016-11-17T07:37:37Z</cp:lastPrinted>
  <dcterms:created xsi:type="dcterms:W3CDTF">2003-11-13T06:58:45Z</dcterms:created>
  <dcterms:modified xsi:type="dcterms:W3CDTF">2016-11-17T07:50:57Z</dcterms:modified>
  <cp:category/>
</cp:coreProperties>
</file>